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740" windowHeight="11960" firstSheet="1" activeTab="3"/>
  </bookViews>
  <sheets>
    <sheet name="附件1.规范中医针法类医疗服务项目价格表" sheetId="14" r:id="rId1"/>
    <sheet name="附件2.规范中医骨伤类医疗服务项目价格表" sheetId="13" r:id="rId2"/>
    <sheet name="附件3.规范中医特殊疗法类医疗服务项目价格表" sheetId="15" r:id="rId3"/>
    <sheet name="附件4.废止部分中医类医疗服务项目价格表" sheetId="10" r:id="rId4"/>
  </sheets>
  <definedNames>
    <definedName name="_xlnm.Print_Titles" localSheetId="1">附件2.规范中医骨伤类医疗服务项目价格表!$3:$4</definedName>
    <definedName name="_xlnm.Print_Titles" localSheetId="2">附件3.规范中医特殊疗法类医疗服务项目价格表!$3:$4</definedName>
    <definedName name="_xlnm.Print_Titles" localSheetId="0">附件1.规范中医针法类医疗服务项目价格表!$3:$4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<sst xmlns="http://schemas.openxmlformats.org/spreadsheetml/2006/main" count="467" uniqueCount="290">
  <si>
    <t>附件1</t>
  </si>
  <si>
    <t>规范中医针法类医疗服务项目价格表</t>
  </si>
  <si>
    <t>序号</t>
  </si>
  <si>
    <t>项目编码</t>
  </si>
  <si>
    <t>项目名称</t>
  </si>
  <si>
    <t>服务产出</t>
  </si>
  <si>
    <t>价格构成</t>
  </si>
  <si>
    <t>加收项</t>
  </si>
  <si>
    <t>扩展项</t>
  </si>
  <si>
    <t>计价单位</t>
  </si>
  <si>
    <t>计价说明</t>
  </si>
  <si>
    <t>价格（元）</t>
  </si>
  <si>
    <t>三级医疗机构</t>
  </si>
  <si>
    <t>二级医疗机构</t>
  </si>
  <si>
    <t>一级医疗机构</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</si>
  <si>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</si>
  <si>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</si>
  <si>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</si>
  <si>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01.儿童加收15%
11.主任医师加收20%
12.副主任医师加收10%</t>
  </si>
  <si>
    <t>次•日</t>
  </si>
  <si>
    <t>同时采用了常规针法、特殊针具针法、特殊手法针法中的两项或者三项，按收费标准最高的服务项目计费，不叠加计费。</t>
  </si>
  <si>
    <t>1-1</t>
  </si>
  <si>
    <t>常规针法-儿童（加收）</t>
  </si>
  <si>
    <t>1-2</t>
  </si>
  <si>
    <t>常规针法-主任医师（加收）</t>
  </si>
  <si>
    <t>1-3</t>
  </si>
  <si>
    <t>常规针法-副主任医师（加收）</t>
  </si>
  <si>
    <t>2</t>
  </si>
  <si>
    <t>特殊针具针法</t>
  </si>
  <si>
    <t>由主治及以下医师根据病情选穴，通过基本手法和辅助手法，以特殊针具治疗疾病，促进疏通经络，调理脏腑，扶正祛邪。</t>
  </si>
  <si>
    <t>2-1</t>
  </si>
  <si>
    <t>特殊针具针法-儿童（加收）</t>
  </si>
  <si>
    <t>2-2</t>
  </si>
  <si>
    <t>特殊针具针法-主任医师（加收）</t>
  </si>
  <si>
    <t>2-3</t>
  </si>
  <si>
    <t>特殊针具针法-副主任医师（加收）</t>
  </si>
  <si>
    <t>3</t>
  </si>
  <si>
    <t>特殊手法针法</t>
  </si>
  <si>
    <t>由主治及以下医师根据病情，采取特殊开穴方法或通过毫针特殊手法，治疗疾病，促进疏通经络，调理脏腑，扶正祛邪。</t>
  </si>
  <si>
    <t>3-1</t>
  </si>
  <si>
    <t>特殊手法针法-儿童（加收）</t>
  </si>
  <si>
    <t>3-2</t>
  </si>
  <si>
    <t>特殊手法针法-主任医师（加收）</t>
  </si>
  <si>
    <t>3-3</t>
  </si>
  <si>
    <t>特殊手法针法-副主任医师（加收）</t>
  </si>
  <si>
    <t>4</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</si>
  <si>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</si>
  <si>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</si>
  <si>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</si>
  <si>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</si>
  <si>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超过2个穴位按2个穴位计费</t>
  </si>
  <si>
    <t>4-1</t>
  </si>
  <si>
    <t>特殊穴位（部位）针法-儿童（加收）</t>
  </si>
  <si>
    <t>次</t>
  </si>
  <si>
    <t>4-2</t>
  </si>
  <si>
    <t>特殊穴位（部位）针法-主任医师（加收）</t>
  </si>
  <si>
    <t>4-3</t>
  </si>
  <si>
    <t>特殊穴位（部位）针法-副主任医师（加收）</t>
  </si>
  <si>
    <t>5</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</si>
  <si>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</si>
  <si>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</si>
  <si>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</si>
  <si>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01.儿童加收15%</t>
  </si>
  <si>
    <t>5-1</t>
  </si>
  <si>
    <t>仪器针法-儿童（加收）</t>
  </si>
  <si>
    <t>6</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</si>
  <si>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</si>
  <si>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</si>
  <si>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</si>
  <si>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6-1</t>
  </si>
  <si>
    <t>体表针法-儿童（加收）</t>
  </si>
  <si>
    <t>6-2</t>
  </si>
  <si>
    <t>体表针法-主任医师（加收）</t>
  </si>
  <si>
    <t>6-3</t>
  </si>
  <si>
    <t>体表针法-副主任医师（加收）</t>
  </si>
  <si>
    <t>7</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</si>
  <si>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</si>
  <si>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</si>
  <si>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</si>
  <si>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7-1</t>
  </si>
  <si>
    <t>活体生物针法-儿童（加收）</t>
  </si>
  <si>
    <t>8</t>
  </si>
  <si>
    <t>穴位埋入</t>
  </si>
  <si>
    <t>由医师根据病情选穴，将相关医用耗材埋入体内，促进疏通经络，气血调和，补虚泻实。</t>
  </si>
  <si>
    <t>所定价格涵盖穴位确定、消毒、埋入，处理创口用物所需的人力资源和基本物质资源消耗。</t>
  </si>
  <si>
    <t>超过5个穴位按5个穴位计费</t>
  </si>
  <si>
    <t>8-1</t>
  </si>
  <si>
    <t>穴位埋入-儿童（加收）</t>
  </si>
  <si>
    <t>9</t>
  </si>
  <si>
    <t>穴位注射</t>
  </si>
  <si>
    <t>由医师根据病情选穴，配合手法，进行穴位注射，促进疏通经络，调理脏腑，扶正祛邪。</t>
  </si>
  <si>
    <t>所定价格涵盖穴位确定、消毒、注射、取针、局部处理等过程中所需的人力资源和基本物质资源消耗。包括中医自血疗法。</t>
  </si>
  <si>
    <t>01.中医自血疗法</t>
  </si>
  <si>
    <t>9-1</t>
  </si>
  <si>
    <t>穴位注射-儿童（加收）</t>
  </si>
  <si>
    <t>9-2</t>
  </si>
  <si>
    <t>穴位注射-中医自血疗法（扩展）</t>
  </si>
  <si>
    <t>10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</si>
  <si>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</si>
  <si>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</si>
  <si>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</si>
  <si>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</si>
  <si>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10-1</t>
  </si>
  <si>
    <t>耳穴疗法-儿童（加收）</t>
  </si>
  <si>
    <r>
      <rPr>
        <sz val="12"/>
        <rFont val="仿宋_GB2312"/>
        <charset val="134"/>
      </rPr>
      <t>使用说明：
1.“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原按操作步骤单独设立的价格项目如“子午流注开穴法、灵龟八法开穴法、飞腾八法开穴法”等，以价格构成的形式计入中医针法价格项目，不再拆分立项。
2.“加收项”，指同一项目以不同方式提供或在不同场景应用时，确有必要制定差异化价格标准而细分的一类子项，包括在原项目价格基础上增加收费的情况，具体的加收标准（加收率或加收金额）依权限制定；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3.“扩展项”，指同一项目下以不同方式提供或在不同场景应用时，只扩展价格项目适用范围、不额外加价的一类子项，子项的价格按主项目执行。
4.“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天津市一次性医疗器械和医用材料收费项目目录》执行，以实际采购价格零差率销售。
5.“选针”，指针刺前准备，选择类别、材质、型号规格适宜的针具，根据患者的体质、体形、年龄、病情和腧穴部位等，选用适合针具施治，不再对材质、类别等进行区别计费。
6.“进针”，指将针具刺入体内的方法，在操作上一般通过循按经脉，揣按穴位等预备方法，然后将针由浅入深地刺入预定的深度，不再区分针具刺入的深浅度分别立项或分别制定收费标准；“行针”，指将针刺刺入腧穴后，为了使之得气、调节针感以及进行补泻等而实施的各种手法，如提插捻转、循法、弹法、刮法、摇法、飞法、震颤法等；“留针”，指将针具刺入腧穴并施行手法后，将针留置于腧穴内一定时间的方法；“出针”，指行针完毕后，将针拔出的操作方法。
7.“特殊针具”，指国家卫生健康委制定发布技术规范收录的，长度、直径、形制、用法显著区别于毫针的其他针具，如芒针等。“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8.“特殊穴位”，指具有一定危险性穴位，包括睛明、承泣、球后、风府、风池、哑门、人迎、天突、冲门、长强、会阴、八</t>
    </r>
    <r>
      <rPr>
        <sz val="12"/>
        <rFont val="宋体"/>
        <charset val="134"/>
      </rPr>
      <t>髎</t>
    </r>
    <r>
      <rPr>
        <sz val="12"/>
        <rFont val="仿宋_GB2312"/>
        <charset val="134"/>
      </rPr>
      <t>、金津、玉液及位于胸胁、颈项、背部的腧穴。“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特殊开穴手法”，指国家卫生健康委制定发布技术规范中单列的特色开穴手法，如“子午流注开穴法”、“灵龟八法开穴法”、“飞腾八法开穴法”等，开穴（取穴）作为针法操作价格的一部分，合并到“特殊针法”项目价格构成中。
10.“仪器针法”，指应用仪器产生的电、热、冷、磁、振动、光等各类效应替代针具完成针法操作的针刺治疗，例如国家卫生健康委制定发布技术规范中所列的激光针治疗等。“仪器辅助操作”，指医师实施常规针法、特殊针具针法、特殊手法针法时，利用仪器使针具产生振动、电流、温度变化等，辅助完成针刺操作或者强化针刺效果。
11.医疗服务价格项目中涉及“包括……”“……等”的，属于开放型表述，所指对象不仅局限于表述中列明的事项，也包括未列明的同类事项。
12.“中医自血疗法”，指医务人员根据病情选穴，取患者自体血液，并通过穴位或肌肉组织注回患者自身体内，含取血、注射等操作。
13.计价单位中的“次</t>
    </r>
    <r>
      <rPr>
        <sz val="12"/>
        <rFont val="Times New Roman"/>
        <charset val="134"/>
      </rPr>
      <t>•</t>
    </r>
    <r>
      <rPr>
        <sz val="12"/>
        <rFont val="仿宋_GB2312"/>
        <charset val="134"/>
      </rPr>
      <t>日”，指完成一次完整的针刺过程，不以进针数量计费，每日收费一次。
14.“儿童”，指6周岁及以下。周岁的计算方法以法律的相关规定为准。
15.中医类医疗服务价格项目中所称的“医师”，指具备中医类别执业（助理）医师资格或经培训合格的西学中人员。</t>
    </r>
  </si>
  <si>
    <t>附件2</t>
  </si>
  <si>
    <t xml:space="preserve">规范中医骨伤类医疗服务项目价格表 </t>
  </si>
  <si>
    <t>手法整复术（关节脱位）</t>
  </si>
  <si>
    <t>通过手法（或辅助器械）使脱位或紊乱关节复位。</t>
  </si>
  <si>
    <t>所定价格涵盖摆位、整复、包扎、必要时固定等步骤，以及必要时使用辅助器械所需的人力资源和基本物质资源消耗。</t>
  </si>
  <si>
    <t>每关节</t>
  </si>
  <si>
    <t>手法整复术（关节脱位）-儿童（加收）</t>
  </si>
  <si>
    <t>手法整复术（复杂关节脱位）</t>
  </si>
  <si>
    <t>通过手法（或辅助器械）使脱位复杂关节复位。</t>
  </si>
  <si>
    <t>“复杂关节脱位”指寰枢椎、髋关节、骨盆等关节脱位以及陈旧性脱位。</t>
  </si>
  <si>
    <t>手法整复术（复杂关节脱位）-儿童（加收）</t>
  </si>
  <si>
    <t>手法整复术（骨伤）</t>
  </si>
  <si>
    <t>通过正骨手法（或辅助器械）使骨折或韧带损伤复位。</t>
  </si>
  <si>
    <t>每处骨折</t>
  </si>
  <si>
    <t>手法整复术（骨伤）-儿童（加收）</t>
  </si>
  <si>
    <t>手法整复术（复杂骨伤）</t>
  </si>
  <si>
    <t>通过正骨手法（或辅助器械）使复杂骨折或韧带损伤复位。</t>
  </si>
  <si>
    <t>“复杂骨伤”指脊柱、骨盆、关节内等骨折以及陈旧性、粉碎性骨折。</t>
  </si>
  <si>
    <t>手法整复术（复杂骨伤）-儿童（加收）</t>
  </si>
  <si>
    <t>小夹板固定术</t>
  </si>
  <si>
    <t>通过小夹板等各种外固定方式对骨折部位进行包扎固定。</t>
  </si>
  <si>
    <t>所定价格涵盖摆位、固定等步骤所需的人力资源和基本物质资源消耗。</t>
  </si>
  <si>
    <t>部位</t>
  </si>
  <si>
    <t>小夹板固定术-儿童（加收）</t>
  </si>
  <si>
    <t>小夹板调整术</t>
  </si>
  <si>
    <t>根据患者复诊情况对小夹板等外固定装置进行调整。</t>
  </si>
  <si>
    <t>所定价格涵盖观察、调整等步骤所需的人力资源和基本物质资源消耗。</t>
  </si>
  <si>
    <t>小夹板调整术-儿童（加收）</t>
  </si>
  <si>
    <t>中医复位内固定术</t>
  </si>
  <si>
    <t>使用各种针具、钉具，以内固定方式复位固定骨折部位。</t>
  </si>
  <si>
    <t>所定价格涵盖摆位、消毒、进针、牵拉复位、撬拨、包扎固定等步骤所需的人力资源和基本物质资源消耗。</t>
  </si>
  <si>
    <t>中医复位内固定术-儿童（加收）</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</si>
  <si>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</si>
  <si>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</si>
  <si>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</si>
  <si>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</si>
  <si>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手法松解术-儿童（加收）</t>
  </si>
  <si>
    <t>手法挤压术</t>
  </si>
  <si>
    <t>通过抚触挤压腱鞘囊肿，使囊肿破裂。</t>
  </si>
  <si>
    <t>所定价格涵盖定位、抚触、挤压等步骤所需的人力资源和基本物质资源消耗。</t>
  </si>
  <si>
    <t>手法挤压术-儿童（加收）</t>
  </si>
  <si>
    <t>使用说明:
1.以中医骨伤为重点，按照中医骨伤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骨伤类项目在操作层面存在差异，但在价格项目和定价水平层面具备合并同类项的条件，对目前常用的中医骨伤类项目进行了合并。制定“中医骨伤类”医疗服务项目价格时，充分体现技术劳务价值，使收费水平覆盖绝大部分中医骨伤类项目，使整合前后的中医骨伤类项目收费水平大体相当；所定价格属于政府指导价为最高限价，下浮不限；同时，医疗机构、医务人员实施中医骨伤过程中有关创新改良，采取“现有项目兼容”的方式简化处理，无需申报新增医疗服务价格项目，直接按照对应的整合项目执行即可。
2.“价格构成”，指项目价格应涵盖的各类资源消耗，用于确定计价单元的边界，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耗材，按照《天津市一次性医疗器械和医用材料收费项目目录》执行，同时按照实际采购价格零差率销售，将一次性夹板纳入一次性耗材目录。
6. “每关节”是指，单个大关节（肩、肘、腕、髋、膝、踝）、颈椎、胸椎、腰椎、单侧手掌部关节、单侧足部关节、单侧颞颌关节、单侧肩锁关节、胸锁关节。
7. “儿童”是指6岁及以下未成年人。
8. 涉及“包括……”“……等”的，属于开放型表述，所指对象不仅局限于表述中列明的事项，也包括未列明的同类事项。</t>
  </si>
  <si>
    <t>附件3</t>
  </si>
  <si>
    <r>
      <rPr>
        <sz val="20"/>
        <rFont val="方正小标宋简体"/>
        <charset val="134"/>
      </rPr>
      <t>规范中医特殊疗法类</t>
    </r>
    <r>
      <rPr>
        <sz val="20"/>
        <color theme="1"/>
        <rFont val="方正小标宋简体"/>
        <charset val="134"/>
      </rPr>
      <t xml:space="preserve">医疗服务项目价格表 </t>
    </r>
  </si>
  <si>
    <t>针刀（钩活）疗法</t>
  </si>
  <si>
    <t>使用针刀、铍针、刃针等各种针刀具，对病变组织松解剥离，起到缓解症状或治疗疾病的作用。</t>
  </si>
  <si>
    <t>所定价格涵盖定位、穿刺、剥离、包扎等人力资源和基本物质资源消耗。</t>
  </si>
  <si>
    <t>01脊柱针刀疗法加收100%</t>
  </si>
  <si>
    <t>针刀（钩活）疗法-脊柱针刀疗法（加收）</t>
  </si>
  <si>
    <t>点穴疗法</t>
  </si>
  <si>
    <t>通过对穴位或局部点压施术，起到缓解症状或治疗疾病的作用。</t>
  </si>
  <si>
    <t>所定价格涵盖定位、施压等人力资源和基本物质资源消耗。</t>
  </si>
  <si>
    <t>不与推拿同时收费</t>
  </si>
  <si>
    <t>30</t>
  </si>
  <si>
    <t>中医烙法</t>
  </si>
  <si>
    <t>通过烙具烙烫病变部位，起到缓解症状或治疗疾病的作用。</t>
  </si>
  <si>
    <t>所定价格涵盖定位、消毒、烙烫等人力资源和基本物质资源消耗。</t>
  </si>
  <si>
    <t>01儿童加收15%</t>
  </si>
  <si>
    <t>140</t>
  </si>
  <si>
    <t>中医烙法-儿童（加收）</t>
  </si>
  <si>
    <t>白内障针拨术</t>
  </si>
  <si>
    <t>通过拨障针摘除晶状体混浊部分。</t>
  </si>
  <si>
    <t>所定价格涵盖散瞳、消毒、开睑、切口、拨障针拨断晶状体悬韧带、晶体压入玻璃体腔、出针、闭合切口、包扎等人力资源和基本物质资源消耗。</t>
  </si>
  <si>
    <t>单眼</t>
  </si>
  <si>
    <t>400</t>
  </si>
  <si>
    <t>足底反射疗法</t>
  </si>
  <si>
    <t>通过手法对足部反射区进行刺激，起到缓解症状或治疗疾病的作用。</t>
  </si>
  <si>
    <t>所定价格涵盖泡洗、定位、穴位刺激等人力资源和基本物质资源消耗。</t>
  </si>
  <si>
    <t>不与中医推拿同时收费。不与点穴疗法同时收费</t>
  </si>
  <si>
    <t>50</t>
  </si>
  <si>
    <t>使用说明:
1.以中医特殊疗法为重点，按照中医特殊疗法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特殊疗法类项目在操作层面存在差异，但在价格项目和定价水平层面具备合并同类项的条件，对目前常用的中医特殊疗法类项目进行了合并。制定“中医特殊疗法类”医疗服务项目价格时，充分体现技术劳务价值，使收费水平覆盖绝大部分中医特殊疗法类项目，使整合前后的中医特殊疗法类项目收费水平大体相当；所定价格属于政府指导价为最高限价，下浮不限；同时，医疗机构、医务人员实施中医特殊疗法过程中有关创新改良，采取“现有项目兼容”的方式简化处理，无需申报新增医疗服务价格项目，直接按照对应的整合项目执行。
2.“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天津市一次性医疗器械和医用材料收费项目目录》执行，以实际采购价格零差率销售。
6.“儿童”是指6岁及以下未成年人。
7.涉及“包括……”“……等”的，属于开放型表述，所指对象不仅局限于表述中列明的事项，也包括未列明的同类事项。</t>
  </si>
  <si>
    <t>附件4</t>
  </si>
  <si>
    <t>废止医疗服务项目价格</t>
  </si>
  <si>
    <t>项目内涵</t>
  </si>
  <si>
    <t>除外内容</t>
  </si>
  <si>
    <t>TTJP0006</t>
  </si>
  <si>
    <t>头皮针</t>
  </si>
  <si>
    <t>选择头部特定的腧穴或部位，将毫针快速刺入头皮下，当针到达帽状腱膜下层时，采用快速捻转针法(大约200转/分)或抽送提插手法实施操作，出针后要压迫止血。</t>
  </si>
  <si>
    <t>TTJP0026</t>
  </si>
  <si>
    <t>电针灸</t>
  </si>
  <si>
    <t>PBCD0501</t>
  </si>
  <si>
    <t>浮针治疗</t>
  </si>
  <si>
    <t>在特定部位循按寻找反应点以确定针刺部位，皮肤严格消毒，选用不同规格的浮针，根据一定的方向，将浮针平刺进入皮下组织，进行扇形平扫刺激，边操作边根据患者症状的改变调整针刺的方向，退出针芯，软管留置于体内，包扎。</t>
  </si>
  <si>
    <t>试行价格</t>
  </si>
  <si>
    <t>TTJP0024</t>
  </si>
  <si>
    <t>快针</t>
  </si>
  <si>
    <t>指在中医理论的指导下把针具(通常指毫针)按照一定的角度刺入患者体内，运用捻转与提插等针刺手法来对人体特定部位进行刺激从而达到治疗疾病的目的，针刺后随即将针取出，不留针。</t>
  </si>
  <si>
    <t>TTJP0027</t>
  </si>
  <si>
    <t xml:space="preserve">芒针                              </t>
  </si>
  <si>
    <t>选用125-225毫米的特制长针，采用特别的进针方法进针，当针刺达到一定深度后实行捻转手法，按一定的规律结合轻重、快慢、方向的不同要求完成补泻手法。</t>
  </si>
  <si>
    <t>TTJP0013</t>
  </si>
  <si>
    <t>梅花针（含电梅花针）</t>
  </si>
  <si>
    <t>采用梅花针进行穴位和患部局部叩刺，以腕部弹力均匀有节奏叩打皮肤，刺激强度分轻、中、重三种。</t>
  </si>
  <si>
    <t>TTJP0007</t>
  </si>
  <si>
    <t>微针针刺</t>
  </si>
  <si>
    <t xml:space="preserve">按照不同部位微针疗法的取穴原则与方法，选择特定穴区，选取适合规格的毫针，采用直刺法实施操作。
</t>
  </si>
  <si>
    <t>包括：舌针、鼻针、腹针、腕、踝针、手针、面针、口针、项针、夹髓针</t>
  </si>
  <si>
    <t>TTJP0005</t>
  </si>
  <si>
    <t xml:space="preserve">醒脑开窍针刺法 </t>
  </si>
  <si>
    <t>指在普通针刺的基础上，根据疾病特点，综合运用施捻提插泄法针刺特殊穴位，含内关、人中穴、三阴交、极泉、尺泽、委中、双侧风池、完骨、翳风、上廉泉、头维、百会、四神聪、四白、印堂、 人迎、取池、合谷、上八邪、足三里、丰隆、太冲、上八风、关元、中极、曲骨、关元 、外水道、外归来、水道、归来位于头、颈、上肢、下肢、腹部的五十多腧穴等。</t>
  </si>
  <si>
    <t>每组</t>
  </si>
  <si>
    <t>全过程</t>
  </si>
  <si>
    <t>TTJP0004</t>
  </si>
  <si>
    <t>眼部针灸</t>
  </si>
  <si>
    <t>按照眼针疗法的取穴原则，在眼周选择特定穴区，选取适合规格的毫针，采用直刺或平刺法实施操作。</t>
  </si>
  <si>
    <t>TTJP0001</t>
  </si>
  <si>
    <t>针灸</t>
  </si>
  <si>
    <t>使用普通毫针，选择一般常用腧穴，根据病情及腧穴特点选择进针的深度、角度及刺激量，取得所需针感，采用单式补泻手法，决定是否留针、如何留针。</t>
  </si>
  <si>
    <t>加艾另收1元。</t>
  </si>
  <si>
    <t>PBCD1301</t>
  </si>
  <si>
    <t>子午流注开穴法</t>
  </si>
  <si>
    <t>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</si>
  <si>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PBCD0201</t>
  </si>
  <si>
    <t>穴位埋线治疗</t>
  </si>
  <si>
    <t>皮肤常规消毒可局部麻醉，若采用套管针埋线法治疗，取适当长度的可吸收性外科缝线，放入套管针的前端，后接针芯，用拇指和食指固定拟进针穴位，另一手持针刺入穴位，达到所需深度，施以适当的提插捻转手法，找到针感，退针芯、针管，将可吸收性外科缝线埋植在穴位的肌层或皮下组织内，拔针止血。若采用埋线针埋线法治疗，取适当长度的可吸收性外科缝线，一手持镊子将线中央置于麻醉点上，另一手持埋线针，缺口向下，以15-45°角刺入，将线推入皮内，持续进针直至线头完全埋入穴位的皮下，再适当进针，拔针止血。若采用医用缝合针埋线法，一手用持针器夹住穿有可吸收性外科线的皮肤缝合针，另一手捏起两局麻点之间的皮肤，将针从一侧局麻点刺入，穿过肌层或皮下组织，从对侧局麻点穿出，紧贴皮肤剪断两端线头，放松皮肤，轻柔局部，使线头完全进入皮下。拔针止血。</t>
  </si>
  <si>
    <t>计价最多不超过5个部位。每个穴位或每个反应点为一个部位。每次限收套管针埋线法、埋线针埋线法、医用缝合针埋线法的一种。</t>
  </si>
  <si>
    <t>TTJA0086</t>
  </si>
  <si>
    <t>TTJP0011</t>
  </si>
  <si>
    <t xml:space="preserve">耳针穴位治疗 </t>
  </si>
  <si>
    <t>医者一手固定耳廓，另一手用镊子夹取压丸贴压耳穴，并适度按揉，根据病情嘱患者定时按揉。</t>
  </si>
  <si>
    <t>TTJP0040</t>
  </si>
  <si>
    <t>其它关节脱位治疗</t>
  </si>
  <si>
    <t>TTJH0463</t>
  </si>
  <si>
    <t>骨折关闭正位(克雷式、趾骨、指骨骨折；肘部、肩部、指部、趾部等关节脱位）</t>
  </si>
  <si>
    <t>对于腕部、手部、足部骨折，通过拔伸牵引，旋转回绕，屈伸收展，成角折顶，端挤提按，夹挤分骨，摇摆触碰，对扣捏合等手法，纠正骨折端的移位，使骨折端恢复正常或接近正常的解剖位置，达到解剖对位或功能对位。对肘关节，肩关节，手足各关节脱位，通过牵引，屈伸关节等手法，矫正关节畸形，解除弹性固定，解除关节功能障碍，恢复关节正常解剖关系。</t>
  </si>
  <si>
    <t>例</t>
  </si>
  <si>
    <t>不再收取手术技术附加费、手术材料费</t>
  </si>
  <si>
    <t>TTJP0022</t>
  </si>
  <si>
    <t>髋关节脱位治疗</t>
  </si>
  <si>
    <t>TTJH0469</t>
  </si>
  <si>
    <t>骨折关闭正位(前臂、小腿、踝部骨折）</t>
  </si>
  <si>
    <t>对于前臂、小腿、踝部部位骨折移位，通过拔伸牵引，旋转回绕，屈伸收展，成角折顶，端挤提按，夹挤分骨，摇摆触碰，对扣捏合等手法，纠正骨折端的移位，使骨折端恢复正常或接近正常的解剖位置，达到解剖对位或功能对位。</t>
  </si>
  <si>
    <t>TTJK0588</t>
  </si>
  <si>
    <t>肱骨髁间骨折固定</t>
  </si>
  <si>
    <t>TTJH0457</t>
  </si>
  <si>
    <t>骨折关闭正位(肱骨外科颈、肱骨干、肱骨髁上骨折)</t>
  </si>
  <si>
    <t>对于上臂骨折移位，通过拔伸牵引，旋转回绕，屈伸收展，成角折顶，端挤提按，摇摆触碰，对扣捏合等手法，纠正骨折端的移位，使骨折端恢复正常或接近正常的解剖位置，达到解剖对位或功能对位。</t>
  </si>
  <si>
    <t>TTJP0023</t>
  </si>
  <si>
    <t>骨折治疗</t>
  </si>
  <si>
    <t>夹板按规定收费</t>
  </si>
  <si>
    <t>TTJK0572</t>
  </si>
  <si>
    <t>夹板固定(大)</t>
  </si>
  <si>
    <t>利用有一定弹性的板条(大)，及固定垫维持骨折断端对位，不固定关节，便于关节功能活动。</t>
  </si>
  <si>
    <t>加绷带费10元,一次性夹板另收。</t>
  </si>
  <si>
    <t>TTJK0573</t>
  </si>
  <si>
    <t>夹板固定(中)</t>
  </si>
  <si>
    <t>利用有一定弹性的板条(中)，及固定垫维持骨折断端对位，不固定关节，便于关节功能活动。</t>
  </si>
  <si>
    <t>加绷带费8元,一次性夹板另收。</t>
  </si>
  <si>
    <t>TTJK0574</t>
  </si>
  <si>
    <t>夹板固定(小)</t>
  </si>
  <si>
    <t>利用有一定弹性的板条(小)，及固定垫维持骨折断端对位，不固定关节，便于关节功能活动。</t>
  </si>
  <si>
    <t>加绷带费7元,一次性夹板另收。</t>
  </si>
  <si>
    <t>TTJK0575</t>
  </si>
  <si>
    <t>髁间夹板固定</t>
  </si>
  <si>
    <t>TTJK0603</t>
  </si>
  <si>
    <t>夹板、支架调整</t>
  </si>
  <si>
    <t>用于骨折脱位的非手术治疗。</t>
  </si>
  <si>
    <t>TTJP0016</t>
  </si>
  <si>
    <t>手治矫正治疗</t>
  </si>
  <si>
    <t>TTJP0034</t>
  </si>
  <si>
    <t>关节松动治疗</t>
  </si>
  <si>
    <t>PBFA0703</t>
  </si>
  <si>
    <t>手足针刀治疗</t>
  </si>
  <si>
    <t>局部麻醉下，选好压痛点，选择合适针刀，刀口方向与腱鞘方向一致，针体垂直于皮肤，刺入腱鞘，纵行疏通剥离。</t>
  </si>
  <si>
    <t>PBFA0702</t>
  </si>
  <si>
    <t>四肢关节针刀治疗</t>
  </si>
  <si>
    <t>局部麻醉下，选好压痛点，选择合适针刀，刀口方向与伸肌纤维方向一致，针体垂直于皮肤，刺入至骨面，横剥离法，切开剥离法，瘢痕刮除法行四肢的疼痛松解治疗。</t>
  </si>
  <si>
    <t>TTJP0043</t>
  </si>
  <si>
    <t>钩活术治疗－退变性及炎症脊柱疾病(颈、胸、腰、骶尾)</t>
  </si>
  <si>
    <t>含麻醉、麻醉药品、敷料、器械、钩针、消毒。</t>
  </si>
  <si>
    <t>双侧</t>
  </si>
  <si>
    <t>不再收取手术材料费</t>
  </si>
  <si>
    <t>TTJP0044</t>
  </si>
  <si>
    <t>钩活术治疗－肩、肘、髋、膝及骶骼关节疾病</t>
  </si>
  <si>
    <t>TTJP0045</t>
  </si>
  <si>
    <t>钩活术治疗－退变性小关节疾病</t>
  </si>
  <si>
    <t>PBFA0701</t>
  </si>
  <si>
    <t>脊柱针刀治疗</t>
  </si>
  <si>
    <t>局部麻醉下，根据病情需要，选择压痛点为进针点，使用平刃针刀或斜刃针刀，刀口线与脊柱纵轴平行，针体垂直于皮肤刺入，采用纵行疏通剥离法，通透剥离法，切割肌纤维法，行脊柱疼痛的松解治疗。</t>
  </si>
  <si>
    <t>TTJH0997</t>
  </si>
  <si>
    <t>针拨白内障(单眼)</t>
  </si>
  <si>
    <t>TTJP0035</t>
  </si>
  <si>
    <t>足部反射区治疗</t>
  </si>
  <si>
    <t>TTJP0036</t>
  </si>
  <si>
    <t>足部反射区诊断</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</si>
</sst>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_ "/>
    <numFmt numFmtId="178" formatCode="0.0_ "/>
    <numFmt numFmtId="179" formatCode="0_);\(0\)"/>
    <numFmt numFmtId="180" formatCode="0.0_);\(0.0\)"/>
  </numFmts>
  <fonts count="38">
    <font>
      <sz val="11"/>
      <color theme="1"/>
      <name val="等线"/>
      <charset val="134"/>
      <scheme val="minor"/>
    </font>
    <font>
      <sz val="9"/>
      <color rgb="FF000000"/>
      <name val="等线"/>
      <charset val="134"/>
      <scheme val="minor"/>
    </font>
    <font>
      <sz val="12"/>
      <color theme="1"/>
      <name val="黑体"/>
      <charset val="134"/>
    </font>
    <font>
      <sz val="12"/>
      <color theme="1"/>
      <name val="仿宋_GB2312"/>
      <charset val="134"/>
    </font>
    <font>
      <sz val="12"/>
      <name val="黑体"/>
      <charset val="134"/>
    </font>
    <font>
      <sz val="20"/>
      <color indexed="8"/>
      <name val="方正小标宋简体"/>
      <charset val="134"/>
    </font>
    <font>
      <sz val="12"/>
      <name val="仿宋_GB2312"/>
      <charset val="134"/>
    </font>
    <font>
      <sz val="12"/>
      <color rgb="FF000000"/>
      <name val="仿宋_GB2312"/>
      <charset val="134"/>
    </font>
    <font>
      <sz val="12"/>
      <color indexed="8"/>
      <name val="仿宋_GB2312"/>
      <charset val="134"/>
    </font>
    <font>
      <sz val="22"/>
      <name val="Times New Roman"/>
      <charset val="134"/>
    </font>
    <font>
      <strike/>
      <sz val="12"/>
      <color theme="1"/>
      <name val="仿宋_GB2312"/>
      <charset val="134"/>
    </font>
    <font>
      <sz val="20"/>
      <name val="方正小标宋简体"/>
      <charset val="134"/>
    </font>
    <font>
      <sz val="12"/>
      <color rgb="FFFF0000"/>
      <name val="仿宋_GB2312"/>
      <charset val="134"/>
    </font>
    <font>
      <sz val="10"/>
      <color theme="1"/>
      <name val="Times New Roman"/>
      <charset val="134"/>
    </font>
    <font>
      <b/>
      <sz val="16"/>
      <color theme="1"/>
      <name val="等线"/>
      <charset val="134"/>
      <scheme val="minor"/>
    </font>
    <font>
      <sz val="12"/>
      <color rgb="FF000000"/>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2"/>
      <name val="Times New Roman"/>
      <charset val="134"/>
    </font>
    <font>
      <sz val="20"/>
      <color theme="1"/>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4" borderId="7" applyNumberFormat="0" applyAlignment="0" applyProtection="0">
      <alignment vertical="center"/>
    </xf>
    <xf numFmtId="0" fontId="25" fillId="5" borderId="8" applyNumberFormat="0" applyAlignment="0" applyProtection="0">
      <alignment vertical="center"/>
    </xf>
    <xf numFmtId="0" fontId="26" fillId="5" borderId="7" applyNumberFormat="0" applyAlignment="0" applyProtection="0">
      <alignment vertical="center"/>
    </xf>
    <xf numFmtId="0" fontId="27" fillId="6"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cellStyleXfs>
  <cellXfs count="116">
    <xf numFmtId="0" fontId="0" fillId="0" borderId="0" xfId="0">
      <alignment vertical="center"/>
    </xf>
    <xf numFmtId="0" fontId="1" fillId="2"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49" applyFont="1" applyAlignment="1">
      <alignment horizontal="left"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2" xfId="0" applyFont="1" applyBorder="1" applyAlignment="1" applyProtection="1">
      <alignment vertical="top" wrapText="1"/>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3" fillId="0" borderId="2" xfId="0" applyFont="1" applyBorder="1">
      <alignment vertical="center"/>
    </xf>
    <xf numFmtId="0" fontId="6"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vertical="top" wrapText="1"/>
    </xf>
    <xf numFmtId="0" fontId="6"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top" wrapText="1"/>
      <protection locked="0"/>
    </xf>
    <xf numFmtId="0" fontId="6" fillId="0" borderId="2" xfId="0" applyFont="1" applyBorder="1" applyAlignment="1" applyProtection="1">
      <alignment vertical="top" wrapText="1"/>
      <protection locked="0"/>
    </xf>
    <xf numFmtId="0" fontId="6" fillId="0" borderId="2" xfId="0" applyFont="1" applyBorder="1" applyAlignment="1">
      <alignment horizontal="center" vertical="center"/>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0" fontId="6" fillId="2" borderId="2" xfId="0" applyFont="1" applyFill="1" applyBorder="1" applyAlignment="1">
      <alignment horizontal="center" vertical="center"/>
    </xf>
    <xf numFmtId="0" fontId="6" fillId="0" borderId="2" xfId="0" applyFont="1" applyBorder="1">
      <alignment vertical="center"/>
    </xf>
    <xf numFmtId="0" fontId="8" fillId="0" borderId="2" xfId="0" applyFont="1" applyBorder="1" applyAlignment="1">
      <alignment horizontal="center" vertical="top" wrapText="1"/>
    </xf>
    <xf numFmtId="0" fontId="1" fillId="0" borderId="0" xfId="0" applyFont="1" applyFill="1" applyAlignment="1">
      <alignment horizontal="center" vertical="center" wrapText="1"/>
    </xf>
    <xf numFmtId="0" fontId="9" fillId="0" borderId="0" xfId="0" applyFont="1" applyAlignment="1"/>
    <xf numFmtId="0" fontId="4"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top"/>
    </xf>
    <xf numFmtId="0" fontId="6" fillId="0" borderId="0" xfId="0" applyFont="1">
      <alignment vertical="center"/>
    </xf>
    <xf numFmtId="49" fontId="0" fillId="0" borderId="0" xfId="0" applyNumberFormat="1">
      <alignment vertical="center"/>
    </xf>
    <xf numFmtId="0" fontId="0" fillId="0" borderId="0" xfId="0" applyAlignment="1">
      <alignment vertical="center" wrapText="1"/>
    </xf>
    <xf numFmtId="0" fontId="0" fillId="0" borderId="0" xfId="0" applyAlignment="1">
      <alignment horizontal="left" vertical="center"/>
    </xf>
    <xf numFmtId="0" fontId="4" fillId="0" borderId="0" xfId="49" applyFont="1" applyFill="1" applyAlignment="1">
      <alignment horizontal="left" vertical="center" wrapText="1"/>
    </xf>
    <xf numFmtId="0" fontId="11" fillId="0" borderId="3" xfId="0" applyFont="1" applyBorder="1" applyAlignment="1">
      <alignment horizontal="center" vertical="center" wrapText="1"/>
    </xf>
    <xf numFmtId="49" fontId="4"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6"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2" fillId="0" borderId="2" xfId="0" applyFont="1" applyBorder="1" applyAlignment="1">
      <alignment vertical="center" wrapText="1"/>
    </xf>
    <xf numFmtId="176" fontId="7" fillId="0" borderId="2"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0" fontId="3" fillId="0" borderId="0" xfId="0" applyFont="1" applyAlignment="1">
      <alignment horizontal="center" vertical="top"/>
    </xf>
    <xf numFmtId="0" fontId="10" fillId="0" borderId="0" xfId="0" applyFont="1" applyAlignment="1">
      <alignment horizontal="center" vertical="top"/>
    </xf>
    <xf numFmtId="0" fontId="9" fillId="0" borderId="0" xfId="0" applyFont="1" applyFill="1" applyAlignment="1"/>
    <xf numFmtId="0" fontId="4" fillId="0" borderId="0" xfId="0" applyFont="1" applyFill="1" applyAlignment="1"/>
    <xf numFmtId="0" fontId="4" fillId="0" borderId="0" xfId="0" applyFont="1" applyFill="1" applyAlignment="1">
      <alignment horizontal="center" vertical="center"/>
    </xf>
    <xf numFmtId="0" fontId="3" fillId="0" borderId="0" xfId="0" applyFont="1" applyFill="1" applyAlignment="1">
      <alignment horizontal="left" vertical="top"/>
    </xf>
    <xf numFmtId="0" fontId="6" fillId="0" borderId="0" xfId="0" applyFont="1" applyFill="1">
      <alignment vertical="center"/>
    </xf>
    <xf numFmtId="49" fontId="13" fillId="0" borderId="0" xfId="0" applyNumberFormat="1" applyFont="1" applyFill="1" applyAlignment="1">
      <alignment horizontal="center" vertical="top"/>
    </xf>
    <xf numFmtId="0" fontId="13" fillId="0" borderId="0" xfId="0" applyFont="1" applyFill="1" applyAlignment="1">
      <alignment horizontal="center" vertical="center"/>
    </xf>
    <xf numFmtId="0" fontId="13" fillId="0" borderId="0" xfId="0" applyFont="1" applyFill="1" applyAlignment="1">
      <alignment horizontal="left" vertical="top"/>
    </xf>
    <xf numFmtId="0" fontId="13" fillId="0" borderId="0" xfId="0" applyFont="1" applyFill="1" applyAlignment="1">
      <alignment horizontal="center" vertical="top"/>
    </xf>
    <xf numFmtId="49" fontId="0" fillId="0" borderId="0" xfId="0" applyNumberFormat="1" applyFill="1" applyAlignment="1">
      <alignment horizontal="center" vertical="center" wrapText="1"/>
    </xf>
    <xf numFmtId="0" fontId="4" fillId="0" borderId="0" xfId="49" applyFont="1" applyFill="1" applyAlignment="1">
      <alignment horizontal="center" vertical="center" wrapText="1"/>
    </xf>
    <xf numFmtId="0" fontId="11" fillId="0" borderId="3"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6" fillId="0" borderId="2" xfId="49" applyFont="1" applyFill="1" applyBorder="1" applyAlignment="1">
      <alignment horizontal="left" vertical="center" wrapText="1"/>
    </xf>
    <xf numFmtId="0" fontId="3"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top" wrapText="1"/>
    </xf>
    <xf numFmtId="49" fontId="3" fillId="0" borderId="0" xfId="0" applyNumberFormat="1" applyFont="1" applyFill="1" applyAlignment="1">
      <alignment horizontal="center" vertical="top"/>
    </xf>
    <xf numFmtId="0" fontId="3" fillId="0" borderId="0" xfId="0" applyFont="1" applyFill="1" applyAlignment="1">
      <alignment horizontal="center" vertical="center"/>
    </xf>
    <xf numFmtId="0" fontId="3" fillId="0" borderId="0" xfId="0" applyFont="1" applyFill="1" applyAlignment="1">
      <alignment horizontal="center" vertical="top"/>
    </xf>
    <xf numFmtId="49" fontId="4" fillId="0" borderId="2" xfId="0" applyNumberFormat="1" applyFont="1" applyFill="1" applyBorder="1" applyAlignment="1">
      <alignment horizontal="center" vertical="center" wrapText="1"/>
    </xf>
    <xf numFmtId="0" fontId="3" fillId="0" borderId="2" xfId="0" applyFont="1" applyFill="1" applyBorder="1" applyAlignment="1">
      <alignment vertical="top"/>
    </xf>
    <xf numFmtId="0" fontId="12" fillId="0" borderId="2" xfId="0" applyFont="1" applyFill="1" applyBorder="1" applyAlignment="1">
      <alignment vertical="center" wrapText="1"/>
    </xf>
    <xf numFmtId="0" fontId="3" fillId="0" borderId="2" xfId="0" applyFont="1" applyFill="1" applyBorder="1" applyAlignment="1">
      <alignment vertical="top" wrapText="1"/>
    </xf>
    <xf numFmtId="49" fontId="3" fillId="0" borderId="0" xfId="0" applyNumberFormat="1" applyFont="1" applyFill="1" applyAlignment="1">
      <alignment horizontal="center" vertical="center" wrapText="1"/>
    </xf>
    <xf numFmtId="0" fontId="14" fillId="0" borderId="0" xfId="0" applyFont="1" applyFill="1" applyAlignment="1">
      <alignment horizontal="center" vertical="center"/>
    </xf>
    <xf numFmtId="0" fontId="15" fillId="0" borderId="0" xfId="0" applyFont="1" applyFill="1" applyAlignment="1">
      <alignment horizontal="center" vertical="center" wrapText="1"/>
    </xf>
    <xf numFmtId="0" fontId="7"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11" fillId="0" borderId="3" xfId="49" applyFont="1" applyFill="1" applyBorder="1" applyAlignment="1">
      <alignment horizontal="left"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6" fillId="0" borderId="2" xfId="49" applyFont="1" applyFill="1" applyBorder="1" applyAlignment="1">
      <alignment vertical="center" wrapText="1"/>
    </xf>
    <xf numFmtId="1" fontId="8" fillId="0" borderId="2" xfId="0"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2" xfId="49" applyFont="1" applyFill="1" applyBorder="1" applyAlignment="1">
      <alignment horizontal="left" vertical="top" wrapText="1"/>
    </xf>
    <xf numFmtId="0" fontId="6" fillId="0" borderId="2" xfId="49" applyFont="1" applyFill="1" applyBorder="1" applyAlignment="1">
      <alignment horizontal="center" vertical="top" wrapText="1"/>
    </xf>
    <xf numFmtId="49" fontId="7" fillId="0" borderId="0" xfId="0" applyNumberFormat="1" applyFont="1" applyFill="1" applyAlignment="1">
      <alignment horizontal="center" vertical="center" wrapText="1"/>
    </xf>
    <xf numFmtId="0" fontId="7" fillId="0" borderId="0" xfId="0" applyFont="1" applyFill="1" applyAlignment="1">
      <alignment horizontal="left" vertical="center" wrapText="1"/>
    </xf>
    <xf numFmtId="178" fontId="6" fillId="0" borderId="2" xfId="0" applyNumberFormat="1" applyFont="1" applyFill="1" applyBorder="1" applyAlignment="1">
      <alignment horizontal="center" vertical="center" wrapText="1"/>
    </xf>
    <xf numFmtId="179" fontId="8" fillId="0" borderId="2" xfId="0" applyNumberFormat="1" applyFont="1" applyFill="1" applyBorder="1" applyAlignment="1">
      <alignment horizontal="center" vertical="center" wrapText="1"/>
    </xf>
    <xf numFmtId="180" fontId="8" fillId="0" borderId="2" xfId="0" applyNumberFormat="1" applyFont="1" applyFill="1" applyBorder="1" applyAlignment="1">
      <alignment horizontal="center" vertical="center" wrapText="1"/>
    </xf>
    <xf numFmtId="180" fontId="3" fillId="0" borderId="2" xfId="0" applyNumberFormat="1"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0" fontId="3" fillId="0" borderId="2" xfId="49" applyFont="1" applyFill="1" applyBorder="1" applyAlignment="1">
      <alignment vertical="center" wrapText="1"/>
    </xf>
    <xf numFmtId="180" fontId="7" fillId="0" borderId="2" xfId="0" applyNumberFormat="1"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1" fontId="8" fillId="0" borderId="2" xfId="0" applyNumberFormat="1"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5"/>
  <sheetViews>
    <sheetView zoomScale="90" zoomScaleNormal="90" workbookViewId="0">
      <pane ySplit="4" topLeftCell="A5" activePane="bottomLeft" state="frozen"/>
      <selection/>
      <selection pane="bottomLeft" activeCell="C35" sqref="C35"/>
    </sheetView>
  </sheetViews>
  <sheetFormatPr defaultColWidth="8.78333333333333" defaultRowHeight="11.5"/>
  <cols>
    <col min="1" max="1" width="5.83333333333333" style="87" customWidth="1"/>
    <col min="2" max="2" width="8.59166666666667" style="30" customWidth="1"/>
    <col min="3" max="3" width="33.325" style="30" customWidth="1"/>
    <col min="4" max="4" width="28.7833333333333" style="88" customWidth="1"/>
    <col min="5" max="5" width="43.8916666666667" style="88" customWidth="1"/>
    <col min="6" max="6" width="15.925" style="88" customWidth="1"/>
    <col min="7" max="7" width="13.1166666666667" style="30" customWidth="1"/>
    <col min="8" max="8" width="11.3916666666667" style="30" customWidth="1"/>
    <col min="9" max="9" width="12.3083333333333" style="30" customWidth="1"/>
    <col min="10" max="12" width="8.33333333333333" style="30" customWidth="1"/>
    <col min="13" max="16384" width="8.78333333333333" style="30"/>
  </cols>
  <sheetData>
    <row r="1" ht="29.4" customHeight="1" spans="1:12">
      <c r="A1" s="39" t="s">
        <v>0</v>
      </c>
      <c r="B1" s="39"/>
      <c r="C1" s="39"/>
      <c r="D1" s="39"/>
      <c r="E1" s="39"/>
      <c r="F1" s="39"/>
      <c r="G1" s="39"/>
      <c r="H1" s="64"/>
      <c r="I1" s="39"/>
      <c r="J1" s="39"/>
      <c r="K1" s="39"/>
      <c r="L1" s="39"/>
    </row>
    <row r="2" s="84" customFormat="1" ht="37.8" customHeight="1" spans="1:12">
      <c r="A2" s="65" t="s">
        <v>1</v>
      </c>
      <c r="B2" s="65"/>
      <c r="C2" s="65"/>
      <c r="D2" s="89"/>
      <c r="E2" s="65"/>
      <c r="F2" s="65"/>
      <c r="G2" s="65"/>
      <c r="H2" s="65"/>
      <c r="I2" s="65"/>
      <c r="J2" s="65"/>
      <c r="K2" s="65"/>
      <c r="L2" s="65"/>
    </row>
    <row r="3" s="85" customFormat="1" ht="25.8" customHeight="1" spans="1:12">
      <c r="A3" s="90" t="s">
        <v>2</v>
      </c>
      <c r="B3" s="91" t="s">
        <v>3</v>
      </c>
      <c r="C3" s="91" t="s">
        <v>4</v>
      </c>
      <c r="D3" s="67" t="s">
        <v>5</v>
      </c>
      <c r="E3" s="67" t="s">
        <v>6</v>
      </c>
      <c r="F3" s="67" t="s">
        <v>7</v>
      </c>
      <c r="G3" s="67" t="s">
        <v>8</v>
      </c>
      <c r="H3" s="67" t="s">
        <v>9</v>
      </c>
      <c r="I3" s="67" t="s">
        <v>10</v>
      </c>
      <c r="J3" s="79" t="s">
        <v>11</v>
      </c>
      <c r="K3" s="79"/>
      <c r="L3" s="79"/>
    </row>
    <row r="4" s="85" customFormat="1" ht="34.8" customHeight="1" spans="1:12">
      <c r="A4" s="90"/>
      <c r="B4" s="91"/>
      <c r="C4" s="91"/>
      <c r="D4" s="67"/>
      <c r="E4" s="67"/>
      <c r="F4" s="67"/>
      <c r="G4" s="67"/>
      <c r="H4" s="67"/>
      <c r="I4" s="67"/>
      <c r="J4" s="79" t="s">
        <v>12</v>
      </c>
      <c r="K4" s="79" t="s">
        <v>13</v>
      </c>
      <c r="L4" s="79" t="s">
        <v>14</v>
      </c>
    </row>
    <row r="5" s="86" customFormat="1" ht="75" customHeight="1" spans="1:12">
      <c r="A5" s="92">
        <v>1</v>
      </c>
      <c r="B5" s="93">
        <v>213628</v>
      </c>
      <c r="C5" s="74" t="s">
        <v>15</v>
      </c>
      <c r="D5" s="94" t="s">
        <v>16</v>
      </c>
      <c r="E5" s="94" t="s">
        <v>17</v>
      </c>
      <c r="F5" s="95" t="s">
        <v>18</v>
      </c>
      <c r="G5" s="74"/>
      <c r="H5" s="74" t="s">
        <v>19</v>
      </c>
      <c r="I5" s="74" t="s">
        <v>20</v>
      </c>
      <c r="J5" s="74">
        <v>45</v>
      </c>
      <c r="K5" s="74">
        <v>45</v>
      </c>
      <c r="L5" s="74">
        <f>J5*0.6</f>
        <v>27</v>
      </c>
    </row>
    <row r="6" s="86" customFormat="1" ht="15.5" spans="1:12">
      <c r="A6" s="92" t="s">
        <v>21</v>
      </c>
      <c r="B6" s="93">
        <v>213629</v>
      </c>
      <c r="C6" s="74" t="s">
        <v>22</v>
      </c>
      <c r="D6" s="94"/>
      <c r="E6" s="94"/>
      <c r="F6" s="95"/>
      <c r="G6" s="74"/>
      <c r="H6" s="74" t="s">
        <v>19</v>
      </c>
      <c r="I6" s="74"/>
      <c r="J6" s="107">
        <f>J5*0.15</f>
        <v>6.75</v>
      </c>
      <c r="K6" s="107">
        <f t="shared" ref="K6:L6" si="0">K5*0.15</f>
        <v>6.75</v>
      </c>
      <c r="L6" s="107">
        <f t="shared" si="0"/>
        <v>4.05</v>
      </c>
    </row>
    <row r="7" s="86" customFormat="1" ht="15.5" spans="1:12">
      <c r="A7" s="92" t="s">
        <v>23</v>
      </c>
      <c r="B7" s="93">
        <v>213630</v>
      </c>
      <c r="C7" s="74" t="s">
        <v>24</v>
      </c>
      <c r="D7" s="94"/>
      <c r="E7" s="94"/>
      <c r="F7" s="95"/>
      <c r="G7" s="74"/>
      <c r="H7" s="74" t="s">
        <v>19</v>
      </c>
      <c r="I7" s="74"/>
      <c r="J7" s="74">
        <f>J5*0.2</f>
        <v>9</v>
      </c>
      <c r="K7" s="74">
        <f t="shared" ref="K7:L7" si="1">K5*0.2</f>
        <v>9</v>
      </c>
      <c r="L7" s="74">
        <f t="shared" si="1"/>
        <v>5.4</v>
      </c>
    </row>
    <row r="8" s="86" customFormat="1" ht="15.5" spans="1:12">
      <c r="A8" s="92" t="s">
        <v>25</v>
      </c>
      <c r="B8" s="93">
        <v>213631</v>
      </c>
      <c r="C8" s="74" t="s">
        <v>26</v>
      </c>
      <c r="D8" s="94"/>
      <c r="E8" s="94"/>
      <c r="F8" s="95"/>
      <c r="G8" s="74"/>
      <c r="H8" s="74" t="s">
        <v>19</v>
      </c>
      <c r="I8" s="74"/>
      <c r="J8" s="74">
        <f>J5*0.1</f>
        <v>4.5</v>
      </c>
      <c r="K8" s="74">
        <f t="shared" ref="K8:L8" si="2">K5*0.1</f>
        <v>4.5</v>
      </c>
      <c r="L8" s="74">
        <f t="shared" si="2"/>
        <v>2.7</v>
      </c>
    </row>
    <row r="9" s="86" customFormat="1" ht="75" spans="1:12">
      <c r="A9" s="92" t="s">
        <v>27</v>
      </c>
      <c r="B9" s="93">
        <v>213632</v>
      </c>
      <c r="C9" s="96" t="s">
        <v>28</v>
      </c>
      <c r="D9" s="97" t="s">
        <v>29</v>
      </c>
      <c r="E9" s="97" t="s">
        <v>17</v>
      </c>
      <c r="F9" s="95" t="s">
        <v>18</v>
      </c>
      <c r="G9" s="96"/>
      <c r="H9" s="96" t="s">
        <v>19</v>
      </c>
      <c r="I9" s="74"/>
      <c r="J9" s="96">
        <v>60</v>
      </c>
      <c r="K9" s="96">
        <v>60</v>
      </c>
      <c r="L9" s="96">
        <f>J9*0.6</f>
        <v>36</v>
      </c>
    </row>
    <row r="10" s="86" customFormat="1" ht="15.5" spans="1:12">
      <c r="A10" s="92" t="s">
        <v>30</v>
      </c>
      <c r="B10" s="93">
        <v>213633</v>
      </c>
      <c r="C10" s="74" t="s">
        <v>31</v>
      </c>
      <c r="D10" s="97"/>
      <c r="E10" s="97"/>
      <c r="F10" s="95"/>
      <c r="G10" s="96"/>
      <c r="H10" s="96" t="s">
        <v>19</v>
      </c>
      <c r="I10" s="74"/>
      <c r="J10" s="108">
        <f>J9*0.15</f>
        <v>9</v>
      </c>
      <c r="K10" s="108">
        <f t="shared" ref="K10:L10" si="3">K9*0.15</f>
        <v>9</v>
      </c>
      <c r="L10" s="109">
        <f t="shared" si="3"/>
        <v>5.4</v>
      </c>
    </row>
    <row r="11" s="86" customFormat="1" ht="15.5" spans="1:12">
      <c r="A11" s="92" t="s">
        <v>32</v>
      </c>
      <c r="B11" s="93">
        <v>213634</v>
      </c>
      <c r="C11" s="74" t="s">
        <v>33</v>
      </c>
      <c r="D11" s="97"/>
      <c r="E11" s="97"/>
      <c r="F11" s="95"/>
      <c r="G11" s="96"/>
      <c r="H11" s="96" t="s">
        <v>19</v>
      </c>
      <c r="I11" s="74"/>
      <c r="J11" s="96">
        <f>J9*0.2</f>
        <v>12</v>
      </c>
      <c r="K11" s="96">
        <f t="shared" ref="K11:L11" si="4">K9*0.2</f>
        <v>12</v>
      </c>
      <c r="L11" s="96">
        <f t="shared" si="4"/>
        <v>7.2</v>
      </c>
    </row>
    <row r="12" s="86" customFormat="1" ht="15.5" spans="1:12">
      <c r="A12" s="92" t="s">
        <v>34</v>
      </c>
      <c r="B12" s="93">
        <v>213635</v>
      </c>
      <c r="C12" s="74" t="s">
        <v>35</v>
      </c>
      <c r="D12" s="97"/>
      <c r="E12" s="97"/>
      <c r="F12" s="95"/>
      <c r="G12" s="96"/>
      <c r="H12" s="96" t="s">
        <v>19</v>
      </c>
      <c r="I12" s="74"/>
      <c r="J12" s="96">
        <f>J9*0.1</f>
        <v>6</v>
      </c>
      <c r="K12" s="96">
        <f t="shared" ref="K12:L12" si="5">K9*0.1</f>
        <v>6</v>
      </c>
      <c r="L12" s="96">
        <f t="shared" si="5"/>
        <v>3.6</v>
      </c>
    </row>
    <row r="13" s="86" customFormat="1" ht="75" spans="1:12">
      <c r="A13" s="92" t="s">
        <v>36</v>
      </c>
      <c r="B13" s="93">
        <v>213636</v>
      </c>
      <c r="C13" s="70" t="s">
        <v>37</v>
      </c>
      <c r="D13" s="71" t="s">
        <v>38</v>
      </c>
      <c r="E13" s="71" t="s">
        <v>17</v>
      </c>
      <c r="F13" s="95" t="s">
        <v>18</v>
      </c>
      <c r="G13" s="70"/>
      <c r="H13" s="74" t="s">
        <v>19</v>
      </c>
      <c r="I13" s="74"/>
      <c r="J13" s="70">
        <v>125</v>
      </c>
      <c r="K13" s="70">
        <v>125</v>
      </c>
      <c r="L13" s="70">
        <f>J13*0.6</f>
        <v>75</v>
      </c>
    </row>
    <row r="14" s="86" customFormat="1" ht="15.5" spans="1:12">
      <c r="A14" s="92" t="s">
        <v>39</v>
      </c>
      <c r="B14" s="93">
        <v>213637</v>
      </c>
      <c r="C14" s="74" t="s">
        <v>40</v>
      </c>
      <c r="D14" s="71"/>
      <c r="E14" s="71"/>
      <c r="F14" s="95"/>
      <c r="G14" s="70"/>
      <c r="H14" s="74" t="s">
        <v>19</v>
      </c>
      <c r="I14" s="74"/>
      <c r="J14" s="110">
        <f>J13*0.15</f>
        <v>18.75</v>
      </c>
      <c r="K14" s="110">
        <f t="shared" ref="K14:L14" si="6">K13*0.15</f>
        <v>18.75</v>
      </c>
      <c r="L14" s="110">
        <f t="shared" si="6"/>
        <v>11.25</v>
      </c>
    </row>
    <row r="15" s="86" customFormat="1" ht="15.5" spans="1:12">
      <c r="A15" s="92" t="s">
        <v>41</v>
      </c>
      <c r="B15" s="93">
        <v>213638</v>
      </c>
      <c r="C15" s="74" t="s">
        <v>42</v>
      </c>
      <c r="D15" s="71"/>
      <c r="E15" s="71"/>
      <c r="F15" s="95"/>
      <c r="G15" s="70"/>
      <c r="H15" s="74" t="s">
        <v>19</v>
      </c>
      <c r="I15" s="74"/>
      <c r="J15" s="111">
        <f>J13*0.2</f>
        <v>25</v>
      </c>
      <c r="K15" s="111">
        <f t="shared" ref="K15:L15" si="7">K13*0.2</f>
        <v>25</v>
      </c>
      <c r="L15" s="111">
        <f t="shared" si="7"/>
        <v>15</v>
      </c>
    </row>
    <row r="16" s="86" customFormat="1" ht="15.5" spans="1:12">
      <c r="A16" s="92" t="s">
        <v>43</v>
      </c>
      <c r="B16" s="93">
        <v>213639</v>
      </c>
      <c r="C16" s="74" t="s">
        <v>44</v>
      </c>
      <c r="D16" s="71"/>
      <c r="E16" s="71"/>
      <c r="F16" s="95"/>
      <c r="G16" s="70"/>
      <c r="H16" s="74" t="s">
        <v>19</v>
      </c>
      <c r="I16" s="74"/>
      <c r="J16" s="110">
        <f>J13*0.1</f>
        <v>12.5</v>
      </c>
      <c r="K16" s="110">
        <f t="shared" ref="K16:L16" si="8">K13*0.1</f>
        <v>12.5</v>
      </c>
      <c r="L16" s="110">
        <f t="shared" si="8"/>
        <v>7.5</v>
      </c>
    </row>
    <row r="17" s="86" customFormat="1" ht="75" spans="1:12">
      <c r="A17" s="92" t="s">
        <v>45</v>
      </c>
      <c r="B17" s="93">
        <v>213640</v>
      </c>
      <c r="C17" s="98" t="s">
        <v>46</v>
      </c>
      <c r="D17" s="99" t="s">
        <v>47</v>
      </c>
      <c r="E17" s="99" t="s">
        <v>48</v>
      </c>
      <c r="F17" s="95" t="s">
        <v>18</v>
      </c>
      <c r="G17" s="98"/>
      <c r="H17" s="98" t="s">
        <v>49</v>
      </c>
      <c r="I17" s="112" t="s">
        <v>50</v>
      </c>
      <c r="J17" s="98">
        <v>21</v>
      </c>
      <c r="K17" s="98">
        <v>21</v>
      </c>
      <c r="L17" s="98">
        <v>13</v>
      </c>
    </row>
    <row r="18" s="86" customFormat="1" ht="30" spans="1:12">
      <c r="A18" s="92" t="s">
        <v>51</v>
      </c>
      <c r="B18" s="93">
        <v>213641</v>
      </c>
      <c r="C18" s="74" t="s">
        <v>52</v>
      </c>
      <c r="D18" s="99"/>
      <c r="E18" s="99"/>
      <c r="F18" s="95"/>
      <c r="G18" s="98"/>
      <c r="H18" s="98" t="s">
        <v>53</v>
      </c>
      <c r="I18" s="112"/>
      <c r="J18" s="113">
        <f>J17*0.15</f>
        <v>3.15</v>
      </c>
      <c r="K18" s="113">
        <f t="shared" ref="K18:L18" si="9">K17*0.15</f>
        <v>3.15</v>
      </c>
      <c r="L18" s="114">
        <f t="shared" si="9"/>
        <v>1.95</v>
      </c>
    </row>
    <row r="19" s="86" customFormat="1" ht="30" spans="1:12">
      <c r="A19" s="92" t="s">
        <v>54</v>
      </c>
      <c r="B19" s="93">
        <v>213642</v>
      </c>
      <c r="C19" s="74" t="s">
        <v>55</v>
      </c>
      <c r="D19" s="99"/>
      <c r="E19" s="99"/>
      <c r="F19" s="95"/>
      <c r="G19" s="98"/>
      <c r="H19" s="98" t="s">
        <v>53</v>
      </c>
      <c r="I19" s="112"/>
      <c r="J19" s="113">
        <f>J17*0.2</f>
        <v>4.2</v>
      </c>
      <c r="K19" s="113">
        <f t="shared" ref="K19:L19" si="10">K17*0.2</f>
        <v>4.2</v>
      </c>
      <c r="L19" s="113">
        <f t="shared" si="10"/>
        <v>2.6</v>
      </c>
    </row>
    <row r="20" s="86" customFormat="1" ht="30" spans="1:12">
      <c r="A20" s="92" t="s">
        <v>56</v>
      </c>
      <c r="B20" s="93">
        <v>213643</v>
      </c>
      <c r="C20" s="74" t="s">
        <v>57</v>
      </c>
      <c r="D20" s="99"/>
      <c r="E20" s="99"/>
      <c r="F20" s="95"/>
      <c r="G20" s="98"/>
      <c r="H20" s="98" t="s">
        <v>53</v>
      </c>
      <c r="I20" s="112"/>
      <c r="J20" s="113">
        <f>J17*0.1</f>
        <v>2.1</v>
      </c>
      <c r="K20" s="113">
        <f t="shared" ref="K20:L20" si="11">K17*0.1</f>
        <v>2.1</v>
      </c>
      <c r="L20" s="113">
        <f t="shared" si="11"/>
        <v>1.3</v>
      </c>
    </row>
    <row r="21" s="86" customFormat="1" ht="75" spans="1:12">
      <c r="A21" s="92" t="s">
        <v>58</v>
      </c>
      <c r="B21" s="93">
        <v>213644</v>
      </c>
      <c r="C21" s="98" t="s">
        <v>59</v>
      </c>
      <c r="D21" s="99" t="s">
        <v>60</v>
      </c>
      <c r="E21" s="99" t="s">
        <v>61</v>
      </c>
      <c r="F21" s="72" t="s">
        <v>62</v>
      </c>
      <c r="G21" s="98"/>
      <c r="H21" s="98" t="s">
        <v>19</v>
      </c>
      <c r="I21" s="99"/>
      <c r="J21" s="98">
        <v>16</v>
      </c>
      <c r="K21" s="98">
        <v>16</v>
      </c>
      <c r="L21" s="98">
        <v>10</v>
      </c>
    </row>
    <row r="22" s="86" customFormat="1" ht="15" spans="1:12">
      <c r="A22" s="92" t="s">
        <v>63</v>
      </c>
      <c r="B22" s="93">
        <v>213645</v>
      </c>
      <c r="C22" s="98" t="s">
        <v>64</v>
      </c>
      <c r="D22" s="99"/>
      <c r="E22" s="99"/>
      <c r="F22" s="72"/>
      <c r="G22" s="98"/>
      <c r="H22" s="98" t="s">
        <v>53</v>
      </c>
      <c r="I22" s="99"/>
      <c r="J22" s="98">
        <f>J21*0.15</f>
        <v>2.4</v>
      </c>
      <c r="K22" s="98">
        <f t="shared" ref="K22:L22" si="12">K21*0.15</f>
        <v>2.4</v>
      </c>
      <c r="L22" s="98">
        <f t="shared" si="12"/>
        <v>1.5</v>
      </c>
    </row>
    <row r="23" s="86" customFormat="1" ht="75" spans="1:12">
      <c r="A23" s="92" t="s">
        <v>65</v>
      </c>
      <c r="B23" s="93">
        <v>213646</v>
      </c>
      <c r="C23" s="96" t="s">
        <v>66</v>
      </c>
      <c r="D23" s="100" t="s">
        <v>67</v>
      </c>
      <c r="E23" s="100" t="s">
        <v>68</v>
      </c>
      <c r="F23" s="95" t="s">
        <v>18</v>
      </c>
      <c r="G23" s="96"/>
      <c r="H23" s="96" t="s">
        <v>19</v>
      </c>
      <c r="I23" s="97"/>
      <c r="J23" s="96">
        <v>20</v>
      </c>
      <c r="K23" s="96">
        <v>20</v>
      </c>
      <c r="L23" s="96">
        <f>J23*0.6</f>
        <v>12</v>
      </c>
    </row>
    <row r="24" s="86" customFormat="1" ht="15.5" spans="1:12">
      <c r="A24" s="92" t="s">
        <v>69</v>
      </c>
      <c r="B24" s="93">
        <v>213647</v>
      </c>
      <c r="C24" s="74" t="s">
        <v>70</v>
      </c>
      <c r="D24" s="100"/>
      <c r="E24" s="100"/>
      <c r="F24" s="95"/>
      <c r="G24" s="96"/>
      <c r="H24" s="96" t="s">
        <v>19</v>
      </c>
      <c r="I24" s="97"/>
      <c r="J24" s="96">
        <f>J23*0.15</f>
        <v>3</v>
      </c>
      <c r="K24" s="96">
        <f t="shared" ref="K24:L24" si="13">K23*0.15</f>
        <v>3</v>
      </c>
      <c r="L24" s="96">
        <f t="shared" si="13"/>
        <v>1.8</v>
      </c>
    </row>
    <row r="25" s="86" customFormat="1" ht="15.5" spans="1:12">
      <c r="A25" s="92" t="s">
        <v>71</v>
      </c>
      <c r="B25" s="93">
        <v>213648</v>
      </c>
      <c r="C25" s="74" t="s">
        <v>72</v>
      </c>
      <c r="D25" s="100"/>
      <c r="E25" s="100"/>
      <c r="F25" s="95"/>
      <c r="G25" s="96"/>
      <c r="H25" s="96" t="s">
        <v>19</v>
      </c>
      <c r="I25" s="97"/>
      <c r="J25" s="96">
        <f>J23*0.2</f>
        <v>4</v>
      </c>
      <c r="K25" s="96">
        <f t="shared" ref="K25:L25" si="14">K23*0.2</f>
        <v>4</v>
      </c>
      <c r="L25" s="96">
        <f t="shared" si="14"/>
        <v>2.4</v>
      </c>
    </row>
    <row r="26" s="86" customFormat="1" ht="15.5" spans="1:12">
      <c r="A26" s="92" t="s">
        <v>73</v>
      </c>
      <c r="B26" s="93">
        <v>213649</v>
      </c>
      <c r="C26" s="74" t="s">
        <v>74</v>
      </c>
      <c r="D26" s="100"/>
      <c r="E26" s="100"/>
      <c r="F26" s="95"/>
      <c r="G26" s="96"/>
      <c r="H26" s="96" t="s">
        <v>19</v>
      </c>
      <c r="I26" s="97"/>
      <c r="J26" s="96">
        <f>J23*0.1</f>
        <v>2</v>
      </c>
      <c r="K26" s="96">
        <f t="shared" ref="K26:L26" si="15">K23*0.1</f>
        <v>2</v>
      </c>
      <c r="L26" s="96">
        <f t="shared" si="15"/>
        <v>1.2</v>
      </c>
    </row>
    <row r="27" s="86" customFormat="1" ht="60" spans="1:12">
      <c r="A27" s="92" t="s">
        <v>75</v>
      </c>
      <c r="B27" s="93">
        <v>213650</v>
      </c>
      <c r="C27" s="101" t="s">
        <v>76</v>
      </c>
      <c r="D27" s="100" t="s">
        <v>77</v>
      </c>
      <c r="E27" s="100" t="s">
        <v>78</v>
      </c>
      <c r="F27" s="72" t="s">
        <v>62</v>
      </c>
      <c r="G27" s="101"/>
      <c r="H27" s="101" t="s">
        <v>19</v>
      </c>
      <c r="I27" s="115"/>
      <c r="J27" s="101">
        <v>65</v>
      </c>
      <c r="K27" s="101">
        <v>65</v>
      </c>
      <c r="L27" s="101">
        <f>J27*0.6</f>
        <v>39</v>
      </c>
    </row>
    <row r="28" s="86" customFormat="1" ht="15.5" spans="1:12">
      <c r="A28" s="92" t="s">
        <v>79</v>
      </c>
      <c r="B28" s="93">
        <v>213651</v>
      </c>
      <c r="C28" s="101" t="s">
        <v>80</v>
      </c>
      <c r="D28" s="100"/>
      <c r="E28" s="100"/>
      <c r="F28" s="72"/>
      <c r="G28" s="101"/>
      <c r="H28" s="101" t="s">
        <v>19</v>
      </c>
      <c r="I28" s="115"/>
      <c r="J28" s="101">
        <f>J27*0.15</f>
        <v>9.75</v>
      </c>
      <c r="K28" s="101">
        <f t="shared" ref="K28:L28" si="16">K27*0.15</f>
        <v>9.75</v>
      </c>
      <c r="L28" s="101">
        <f t="shared" si="16"/>
        <v>5.85</v>
      </c>
    </row>
    <row r="29" s="86" customFormat="1" ht="57" customHeight="1" spans="1:12">
      <c r="A29" s="92" t="s">
        <v>81</v>
      </c>
      <c r="B29" s="93">
        <v>213652</v>
      </c>
      <c r="C29" s="98" t="s">
        <v>82</v>
      </c>
      <c r="D29" s="100" t="s">
        <v>83</v>
      </c>
      <c r="E29" s="100" t="s">
        <v>84</v>
      </c>
      <c r="F29" s="72" t="s">
        <v>62</v>
      </c>
      <c r="G29" s="102"/>
      <c r="H29" s="102" t="s">
        <v>49</v>
      </c>
      <c r="I29" s="100" t="s">
        <v>85</v>
      </c>
      <c r="J29" s="98">
        <v>30</v>
      </c>
      <c r="K29" s="98">
        <v>30</v>
      </c>
      <c r="L29" s="98">
        <f>J29*0.6</f>
        <v>18</v>
      </c>
    </row>
    <row r="30" s="86" customFormat="1" ht="15" spans="1:12">
      <c r="A30" s="92" t="s">
        <v>86</v>
      </c>
      <c r="B30" s="93">
        <v>213653</v>
      </c>
      <c r="C30" s="98" t="s">
        <v>87</v>
      </c>
      <c r="D30" s="100"/>
      <c r="E30" s="100"/>
      <c r="F30" s="72"/>
      <c r="G30" s="102"/>
      <c r="H30" s="98" t="s">
        <v>53</v>
      </c>
      <c r="I30" s="100"/>
      <c r="J30" s="98">
        <f>J29*0.15</f>
        <v>4.5</v>
      </c>
      <c r="K30" s="98">
        <f t="shared" ref="K30:L30" si="17">K29*0.15</f>
        <v>4.5</v>
      </c>
      <c r="L30" s="98">
        <f t="shared" si="17"/>
        <v>2.7</v>
      </c>
    </row>
    <row r="31" s="86" customFormat="1" ht="45" spans="1:12">
      <c r="A31" s="92" t="s">
        <v>88</v>
      </c>
      <c r="B31" s="93">
        <v>213654</v>
      </c>
      <c r="C31" s="96" t="s">
        <v>89</v>
      </c>
      <c r="D31" s="100" t="s">
        <v>90</v>
      </c>
      <c r="E31" s="100" t="s">
        <v>91</v>
      </c>
      <c r="F31" s="72" t="s">
        <v>62</v>
      </c>
      <c r="G31" s="102" t="s">
        <v>92</v>
      </c>
      <c r="H31" s="102" t="s">
        <v>49</v>
      </c>
      <c r="I31" s="100" t="s">
        <v>50</v>
      </c>
      <c r="J31" s="96">
        <v>16</v>
      </c>
      <c r="K31" s="96">
        <v>16</v>
      </c>
      <c r="L31" s="96">
        <v>10</v>
      </c>
    </row>
    <row r="32" s="86" customFormat="1" ht="15" spans="1:12">
      <c r="A32" s="92" t="s">
        <v>93</v>
      </c>
      <c r="B32" s="93">
        <v>213655</v>
      </c>
      <c r="C32" s="96" t="s">
        <v>94</v>
      </c>
      <c r="D32" s="100"/>
      <c r="E32" s="100"/>
      <c r="F32" s="72"/>
      <c r="G32" s="102"/>
      <c r="H32" s="98" t="s">
        <v>53</v>
      </c>
      <c r="I32" s="100"/>
      <c r="J32" s="96">
        <f>J31*0.15</f>
        <v>2.4</v>
      </c>
      <c r="K32" s="96">
        <f t="shared" ref="K32:L32" si="18">K31*0.15</f>
        <v>2.4</v>
      </c>
      <c r="L32" s="96">
        <f t="shared" si="18"/>
        <v>1.5</v>
      </c>
    </row>
    <row r="33" s="86" customFormat="1" ht="15" spans="1:12">
      <c r="A33" s="92" t="s">
        <v>95</v>
      </c>
      <c r="B33" s="93">
        <v>213656</v>
      </c>
      <c r="C33" s="96" t="s">
        <v>96</v>
      </c>
      <c r="D33" s="100"/>
      <c r="E33" s="100"/>
      <c r="F33" s="72"/>
      <c r="G33" s="102"/>
      <c r="H33" s="102" t="s">
        <v>49</v>
      </c>
      <c r="I33" s="100"/>
      <c r="J33" s="96">
        <v>16</v>
      </c>
      <c r="K33" s="96">
        <v>16</v>
      </c>
      <c r="L33" s="96">
        <v>10</v>
      </c>
    </row>
    <row r="34" s="86" customFormat="1" ht="75" spans="1:12">
      <c r="A34" s="92" t="s">
        <v>97</v>
      </c>
      <c r="B34" s="93">
        <v>213657</v>
      </c>
      <c r="C34" s="96" t="s">
        <v>98</v>
      </c>
      <c r="D34" s="100" t="s">
        <v>99</v>
      </c>
      <c r="E34" s="100" t="s">
        <v>100</v>
      </c>
      <c r="F34" s="72" t="s">
        <v>62</v>
      </c>
      <c r="G34" s="96"/>
      <c r="H34" s="102" t="s">
        <v>101</v>
      </c>
      <c r="I34" s="97"/>
      <c r="J34" s="96">
        <v>16</v>
      </c>
      <c r="K34" s="96">
        <v>16</v>
      </c>
      <c r="L34" s="96">
        <v>10</v>
      </c>
    </row>
    <row r="35" s="86" customFormat="1" ht="15" spans="1:12">
      <c r="A35" s="92" t="s">
        <v>102</v>
      </c>
      <c r="B35" s="93">
        <v>213658</v>
      </c>
      <c r="C35" s="96" t="s">
        <v>103</v>
      </c>
      <c r="D35" s="100"/>
      <c r="E35" s="100"/>
      <c r="F35" s="72"/>
      <c r="G35" s="96"/>
      <c r="H35" s="98" t="s">
        <v>53</v>
      </c>
      <c r="I35" s="97"/>
      <c r="J35" s="96">
        <f>J34*0.15</f>
        <v>2.4</v>
      </c>
      <c r="K35" s="96">
        <f t="shared" ref="K35:L35" si="19">K34*0.15</f>
        <v>2.4</v>
      </c>
      <c r="L35" s="96">
        <f t="shared" si="19"/>
        <v>1.5</v>
      </c>
    </row>
    <row r="36" s="86" customFormat="1" ht="408" customHeight="1" spans="1:12">
      <c r="A36" s="103" t="s">
        <v>104</v>
      </c>
      <c r="B36" s="103"/>
      <c r="C36" s="103"/>
      <c r="D36" s="103"/>
      <c r="E36" s="103"/>
      <c r="F36" s="103"/>
      <c r="G36" s="103"/>
      <c r="H36" s="104"/>
      <c r="I36" s="103"/>
      <c r="J36" s="103"/>
      <c r="K36" s="103"/>
      <c r="L36" s="103"/>
    </row>
    <row r="37" s="86" customFormat="1" ht="15" spans="1:6">
      <c r="A37" s="105"/>
      <c r="D37" s="106"/>
      <c r="E37" s="106"/>
      <c r="F37" s="106"/>
    </row>
    <row r="38" s="86" customFormat="1" ht="15" spans="1:6">
      <c r="A38" s="105"/>
      <c r="D38" s="106"/>
      <c r="E38" s="106"/>
      <c r="F38" s="106"/>
    </row>
    <row r="39" s="86" customFormat="1" ht="15" spans="1:6">
      <c r="A39" s="105"/>
      <c r="D39" s="106"/>
      <c r="E39" s="106"/>
      <c r="F39" s="106"/>
    </row>
    <row r="40" s="86" customFormat="1" ht="15" spans="1:6">
      <c r="A40" s="105"/>
      <c r="D40" s="106"/>
      <c r="E40" s="106"/>
      <c r="F40" s="106"/>
    </row>
    <row r="41" s="86" customFormat="1" ht="15" spans="1:6">
      <c r="A41" s="105"/>
      <c r="D41" s="106"/>
      <c r="E41" s="106"/>
      <c r="F41" s="106"/>
    </row>
    <row r="42" s="86" customFormat="1" ht="15" spans="1:6">
      <c r="A42" s="105"/>
      <c r="D42" s="106"/>
      <c r="E42" s="106"/>
      <c r="F42" s="106"/>
    </row>
    <row r="43" s="86" customFormat="1" ht="15" spans="1:6">
      <c r="A43" s="105"/>
      <c r="D43" s="106"/>
      <c r="E43" s="106"/>
      <c r="F43" s="106"/>
    </row>
    <row r="44" s="86" customFormat="1" ht="15" spans="1:6">
      <c r="A44" s="105"/>
      <c r="D44" s="106"/>
      <c r="E44" s="106"/>
      <c r="F44" s="106"/>
    </row>
    <row r="45" s="86" customFormat="1" ht="15" spans="1:6">
      <c r="A45" s="105"/>
      <c r="D45" s="106"/>
      <c r="E45" s="106"/>
      <c r="F45" s="106"/>
    </row>
    <row r="46" s="86" customFormat="1" ht="15" spans="1:6">
      <c r="A46" s="105"/>
      <c r="D46" s="106"/>
      <c r="E46" s="106"/>
      <c r="F46" s="106"/>
    </row>
    <row r="47" s="86" customFormat="1" ht="15" spans="1:6">
      <c r="A47" s="105"/>
      <c r="D47" s="106"/>
      <c r="E47" s="106"/>
      <c r="F47" s="106"/>
    </row>
    <row r="48" s="86" customFormat="1" ht="15" spans="1:6">
      <c r="A48" s="105"/>
      <c r="D48" s="106"/>
      <c r="E48" s="106"/>
      <c r="F48" s="106"/>
    </row>
    <row r="49" s="86" customFormat="1" ht="15" spans="1:6">
      <c r="A49" s="105"/>
      <c r="D49" s="106"/>
      <c r="E49" s="106"/>
      <c r="F49" s="106"/>
    </row>
    <row r="50" s="86" customFormat="1" ht="15" spans="1:6">
      <c r="A50" s="105"/>
      <c r="D50" s="106"/>
      <c r="E50" s="106"/>
      <c r="F50" s="106"/>
    </row>
    <row r="51" s="86" customFormat="1" ht="15" spans="1:6">
      <c r="A51" s="105"/>
      <c r="D51" s="106"/>
      <c r="E51" s="106"/>
      <c r="F51" s="106"/>
    </row>
    <row r="52" s="86" customFormat="1" ht="15" spans="1:6">
      <c r="A52" s="105"/>
      <c r="D52" s="106"/>
      <c r="E52" s="106"/>
      <c r="F52" s="106"/>
    </row>
    <row r="53" s="86" customFormat="1" ht="15" spans="1:6">
      <c r="A53" s="105"/>
      <c r="D53" s="106"/>
      <c r="E53" s="106"/>
      <c r="F53" s="106"/>
    </row>
    <row r="54" s="86" customFormat="1" ht="15" spans="1:6">
      <c r="A54" s="105"/>
      <c r="D54" s="106"/>
      <c r="E54" s="106"/>
      <c r="F54" s="106"/>
    </row>
    <row r="55" s="86" customFormat="1" ht="15" spans="1:6">
      <c r="A55" s="105"/>
      <c r="D55" s="106"/>
      <c r="E55" s="106"/>
      <c r="F55" s="106"/>
    </row>
    <row r="56" s="86" customFormat="1" ht="15" spans="1:6">
      <c r="A56" s="105"/>
      <c r="D56" s="106"/>
      <c r="E56" s="106"/>
      <c r="F56" s="106"/>
    </row>
    <row r="57" s="86" customFormat="1" ht="15" spans="1:6">
      <c r="A57" s="105"/>
      <c r="D57" s="106"/>
      <c r="E57" s="106"/>
      <c r="F57" s="106"/>
    </row>
    <row r="58" s="86" customFormat="1" ht="15" spans="1:6">
      <c r="A58" s="105"/>
      <c r="D58" s="106"/>
      <c r="E58" s="106"/>
      <c r="F58" s="106"/>
    </row>
    <row r="59" s="86" customFormat="1" ht="15" spans="1:6">
      <c r="A59" s="105"/>
      <c r="D59" s="106"/>
      <c r="E59" s="106"/>
      <c r="F59" s="106"/>
    </row>
    <row r="60" s="86" customFormat="1" ht="15" spans="1:6">
      <c r="A60" s="105"/>
      <c r="D60" s="106"/>
      <c r="E60" s="106"/>
      <c r="F60" s="106"/>
    </row>
    <row r="61" s="86" customFormat="1" ht="15" spans="1:6">
      <c r="A61" s="105"/>
      <c r="D61" s="106"/>
      <c r="E61" s="106"/>
      <c r="F61" s="106"/>
    </row>
    <row r="62" s="86" customFormat="1" ht="15" spans="1:6">
      <c r="A62" s="105"/>
      <c r="D62" s="106"/>
      <c r="E62" s="106"/>
      <c r="F62" s="106"/>
    </row>
    <row r="63" s="86" customFormat="1" ht="15" spans="1:6">
      <c r="A63" s="105"/>
      <c r="D63" s="106"/>
      <c r="E63" s="106"/>
      <c r="F63" s="106"/>
    </row>
    <row r="64" s="86" customFormat="1" ht="15" spans="1:6">
      <c r="A64" s="105"/>
      <c r="D64" s="106"/>
      <c r="E64" s="106"/>
      <c r="F64" s="106"/>
    </row>
    <row r="65" s="86" customFormat="1" ht="15" spans="1:6">
      <c r="A65" s="105"/>
      <c r="D65" s="106"/>
      <c r="E65" s="106"/>
      <c r="F65" s="106"/>
    </row>
    <row r="66" s="86" customFormat="1" ht="15" spans="1:6">
      <c r="A66" s="105"/>
      <c r="D66" s="106"/>
      <c r="E66" s="106"/>
      <c r="F66" s="106"/>
    </row>
    <row r="67" s="86" customFormat="1" ht="15" spans="1:6">
      <c r="A67" s="105"/>
      <c r="D67" s="106"/>
      <c r="E67" s="106"/>
      <c r="F67" s="106"/>
    </row>
    <row r="68" s="86" customFormat="1" ht="15" spans="1:6">
      <c r="A68" s="105"/>
      <c r="D68" s="106"/>
      <c r="E68" s="106"/>
      <c r="F68" s="106"/>
    </row>
    <row r="69" s="86" customFormat="1" ht="15" spans="1:6">
      <c r="A69" s="105"/>
      <c r="D69" s="106"/>
      <c r="E69" s="106"/>
      <c r="F69" s="106"/>
    </row>
    <row r="70" s="86" customFormat="1" ht="15" spans="1:6">
      <c r="A70" s="105"/>
      <c r="D70" s="106"/>
      <c r="E70" s="106"/>
      <c r="F70" s="106"/>
    </row>
    <row r="71" s="86" customFormat="1" ht="15" spans="1:6">
      <c r="A71" s="105"/>
      <c r="D71" s="106"/>
      <c r="E71" s="106"/>
      <c r="F71" s="106"/>
    </row>
    <row r="72" s="86" customFormat="1" ht="15" spans="1:6">
      <c r="A72" s="105"/>
      <c r="D72" s="106"/>
      <c r="E72" s="106"/>
      <c r="F72" s="106"/>
    </row>
    <row r="73" s="86" customFormat="1" ht="15" spans="1:6">
      <c r="A73" s="105"/>
      <c r="D73" s="106"/>
      <c r="E73" s="106"/>
      <c r="F73" s="106"/>
    </row>
    <row r="74" s="86" customFormat="1" ht="15" spans="1:6">
      <c r="A74" s="105"/>
      <c r="D74" s="106"/>
      <c r="E74" s="106"/>
      <c r="F74" s="106"/>
    </row>
    <row r="75" s="86" customFormat="1" ht="15" spans="1:6">
      <c r="A75" s="105"/>
      <c r="D75" s="106"/>
      <c r="E75" s="106"/>
      <c r="F75" s="106"/>
    </row>
  </sheetData>
  <mergeCells count="14">
    <mergeCell ref="A1:L1"/>
    <mergeCell ref="A2:L2"/>
    <mergeCell ref="J3:L3"/>
    <mergeCell ref="A36:L36"/>
    <mergeCell ref="A3:A4"/>
    <mergeCell ref="B3:B4"/>
    <mergeCell ref="C3:C4"/>
    <mergeCell ref="D3:D4"/>
    <mergeCell ref="E3:E4"/>
    <mergeCell ref="F3:F4"/>
    <mergeCell ref="G3:G4"/>
    <mergeCell ref="H3:H4"/>
    <mergeCell ref="I3:I4"/>
    <mergeCell ref="I5:I16"/>
  </mergeCells>
  <printOptions horizontalCentered="1"/>
  <pageMargins left="0.708661417322835" right="0.708661417322835" top="0.748031496062992" bottom="0.748031496062992" header="0.31496062992126" footer="0.31496062992126"/>
  <pageSetup paperSize="9" scale="63"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workbookViewId="0">
      <pane ySplit="4" topLeftCell="A5" activePane="bottomLeft" state="frozen"/>
      <selection/>
      <selection pane="bottomLeft" activeCell="C21" sqref="C21"/>
    </sheetView>
  </sheetViews>
  <sheetFormatPr defaultColWidth="21.45" defaultRowHeight="14"/>
  <cols>
    <col min="1" max="1" width="5" style="59" customWidth="1"/>
    <col min="2" max="2" width="8.91666666666667" style="60" customWidth="1"/>
    <col min="3" max="3" width="33.3333333333333" style="61" customWidth="1"/>
    <col min="4" max="4" width="19.6666666666667" style="61" customWidth="1"/>
    <col min="5" max="5" width="31.1166666666667" style="61" customWidth="1"/>
    <col min="6" max="6" width="16.45" style="61" customWidth="1"/>
    <col min="7" max="7" width="7.21666666666667" style="61" customWidth="1"/>
    <col min="8" max="8" width="10.1166666666667" style="62" customWidth="1"/>
    <col min="9" max="9" width="19.6666666666667" style="63" customWidth="1"/>
    <col min="10" max="11" width="9.33333333333333" style="63" customWidth="1"/>
    <col min="12" max="12" width="9.33333333333333" style="61" customWidth="1"/>
    <col min="13" max="17" width="7.21666666666667" style="61" customWidth="1"/>
    <col min="18" max="16384" width="21.45" style="61"/>
  </cols>
  <sheetData>
    <row r="1" s="30" customFormat="1" ht="28" customHeight="1" spans="1:12">
      <c r="A1" s="39" t="s">
        <v>105</v>
      </c>
      <c r="B1" s="64"/>
      <c r="C1" s="39"/>
      <c r="D1" s="39"/>
      <c r="E1" s="39"/>
      <c r="F1" s="39"/>
      <c r="G1" s="39"/>
      <c r="H1" s="64"/>
      <c r="I1" s="39"/>
      <c r="J1" s="39"/>
      <c r="K1" s="39"/>
      <c r="L1" s="39"/>
    </row>
    <row r="2" s="54" customFormat="1" ht="36" customHeight="1" spans="1:12">
      <c r="A2" s="65" t="s">
        <v>106</v>
      </c>
      <c r="B2" s="65"/>
      <c r="C2" s="65"/>
      <c r="D2" s="65"/>
      <c r="E2" s="65"/>
      <c r="F2" s="65"/>
      <c r="G2" s="65"/>
      <c r="H2" s="65"/>
      <c r="I2" s="65"/>
      <c r="J2" s="65"/>
      <c r="K2" s="65"/>
      <c r="L2" s="65"/>
    </row>
    <row r="3" s="55" customFormat="1" ht="15" spans="1:12">
      <c r="A3" s="66" t="s">
        <v>2</v>
      </c>
      <c r="B3" s="67" t="s">
        <v>3</v>
      </c>
      <c r="C3" s="67" t="s">
        <v>4</v>
      </c>
      <c r="D3" s="67" t="s">
        <v>5</v>
      </c>
      <c r="E3" s="67" t="s">
        <v>6</v>
      </c>
      <c r="F3" s="67" t="s">
        <v>7</v>
      </c>
      <c r="G3" s="67" t="s">
        <v>8</v>
      </c>
      <c r="H3" s="67" t="s">
        <v>9</v>
      </c>
      <c r="I3" s="67" t="s">
        <v>10</v>
      </c>
      <c r="J3" s="79" t="s">
        <v>11</v>
      </c>
      <c r="K3" s="79"/>
      <c r="L3" s="79"/>
    </row>
    <row r="4" s="56" customFormat="1" ht="30" spans="1:12">
      <c r="A4" s="66"/>
      <c r="B4" s="67"/>
      <c r="C4" s="67"/>
      <c r="D4" s="67"/>
      <c r="E4" s="67"/>
      <c r="F4" s="67"/>
      <c r="G4" s="67"/>
      <c r="H4" s="67"/>
      <c r="I4" s="67"/>
      <c r="J4" s="79" t="s">
        <v>12</v>
      </c>
      <c r="K4" s="79" t="s">
        <v>13</v>
      </c>
      <c r="L4" s="79" t="s">
        <v>14</v>
      </c>
    </row>
    <row r="5" s="57" customFormat="1" ht="60" spans="1:14">
      <c r="A5" s="68">
        <v>1</v>
      </c>
      <c r="B5" s="69">
        <v>213659</v>
      </c>
      <c r="C5" s="70" t="s">
        <v>107</v>
      </c>
      <c r="D5" s="71" t="s">
        <v>108</v>
      </c>
      <c r="E5" s="71" t="s">
        <v>109</v>
      </c>
      <c r="F5" s="72" t="s">
        <v>62</v>
      </c>
      <c r="G5" s="70"/>
      <c r="H5" s="70" t="s">
        <v>110</v>
      </c>
      <c r="I5" s="71"/>
      <c r="J5" s="69">
        <v>300</v>
      </c>
      <c r="K5" s="69">
        <v>300</v>
      </c>
      <c r="L5" s="69">
        <f>J5*0.6</f>
        <v>180</v>
      </c>
      <c r="M5" s="78"/>
      <c r="N5" s="78"/>
    </row>
    <row r="6" s="57" customFormat="1" ht="30" spans="1:14">
      <c r="A6" s="68" t="s">
        <v>21</v>
      </c>
      <c r="B6" s="69">
        <v>213660</v>
      </c>
      <c r="C6" s="70" t="s">
        <v>111</v>
      </c>
      <c r="D6" s="71"/>
      <c r="E6" s="71"/>
      <c r="F6" s="73"/>
      <c r="G6" s="70"/>
      <c r="H6" s="70" t="s">
        <v>53</v>
      </c>
      <c r="I6" s="71"/>
      <c r="J6" s="69">
        <f>J5*0.15</f>
        <v>45</v>
      </c>
      <c r="K6" s="69">
        <f t="shared" ref="K6:L6" si="0">K5*0.15</f>
        <v>45</v>
      </c>
      <c r="L6" s="69">
        <f t="shared" si="0"/>
        <v>27</v>
      </c>
      <c r="M6" s="78"/>
      <c r="N6" s="78"/>
    </row>
    <row r="7" s="57" customFormat="1" ht="60" spans="1:14">
      <c r="A7" s="68">
        <v>2</v>
      </c>
      <c r="B7" s="69">
        <v>213661</v>
      </c>
      <c r="C7" s="70" t="s">
        <v>112</v>
      </c>
      <c r="D7" s="71" t="s">
        <v>113</v>
      </c>
      <c r="E7" s="71" t="s">
        <v>109</v>
      </c>
      <c r="F7" s="72" t="s">
        <v>62</v>
      </c>
      <c r="G7" s="70"/>
      <c r="H7" s="70" t="s">
        <v>110</v>
      </c>
      <c r="I7" s="71" t="s">
        <v>114</v>
      </c>
      <c r="J7" s="69">
        <v>500</v>
      </c>
      <c r="K7" s="69">
        <v>500</v>
      </c>
      <c r="L7" s="69">
        <f>J7*0.6</f>
        <v>300</v>
      </c>
      <c r="M7" s="78"/>
      <c r="N7" s="78"/>
    </row>
    <row r="8" s="57" customFormat="1" ht="30" spans="1:14">
      <c r="A8" s="68" t="s">
        <v>30</v>
      </c>
      <c r="B8" s="69">
        <v>213662</v>
      </c>
      <c r="C8" s="70" t="s">
        <v>115</v>
      </c>
      <c r="D8" s="71"/>
      <c r="E8" s="71"/>
      <c r="F8" s="73"/>
      <c r="G8" s="70"/>
      <c r="H8" s="70" t="s">
        <v>53</v>
      </c>
      <c r="I8" s="71"/>
      <c r="J8" s="69">
        <f>J7*0.15</f>
        <v>75</v>
      </c>
      <c r="K8" s="69">
        <f t="shared" ref="K8:L8" si="1">K7*0.15</f>
        <v>75</v>
      </c>
      <c r="L8" s="69">
        <f t="shared" si="1"/>
        <v>45</v>
      </c>
      <c r="M8" s="78"/>
      <c r="N8" s="78"/>
    </row>
    <row r="9" s="57" customFormat="1" ht="60" spans="1:14">
      <c r="A9" s="68" t="s">
        <v>36</v>
      </c>
      <c r="B9" s="69">
        <v>213663</v>
      </c>
      <c r="C9" s="70" t="s">
        <v>116</v>
      </c>
      <c r="D9" s="71" t="s">
        <v>117</v>
      </c>
      <c r="E9" s="71" t="s">
        <v>109</v>
      </c>
      <c r="F9" s="72" t="s">
        <v>62</v>
      </c>
      <c r="G9" s="70"/>
      <c r="H9" s="70" t="s">
        <v>118</v>
      </c>
      <c r="I9" s="80"/>
      <c r="J9" s="69">
        <v>500</v>
      </c>
      <c r="K9" s="69">
        <v>500</v>
      </c>
      <c r="L9" s="69">
        <f>J9*0.6</f>
        <v>300</v>
      </c>
      <c r="M9" s="78"/>
      <c r="N9" s="78"/>
    </row>
    <row r="10" s="57" customFormat="1" ht="15" spans="1:14">
      <c r="A10" s="68" t="s">
        <v>39</v>
      </c>
      <c r="B10" s="69">
        <v>213664</v>
      </c>
      <c r="C10" s="70" t="s">
        <v>119</v>
      </c>
      <c r="D10" s="71"/>
      <c r="E10" s="71"/>
      <c r="F10" s="73"/>
      <c r="G10" s="70"/>
      <c r="H10" s="70" t="s">
        <v>53</v>
      </c>
      <c r="I10" s="80"/>
      <c r="J10" s="69">
        <f>J9*0.15</f>
        <v>75</v>
      </c>
      <c r="K10" s="69">
        <f t="shared" ref="K10:L10" si="2">K9*0.15</f>
        <v>75</v>
      </c>
      <c r="L10" s="69">
        <f t="shared" si="2"/>
        <v>45</v>
      </c>
      <c r="M10" s="78"/>
      <c r="N10" s="78"/>
    </row>
    <row r="11" s="57" customFormat="1" ht="60" spans="1:14">
      <c r="A11" s="68" t="s">
        <v>45</v>
      </c>
      <c r="B11" s="69">
        <v>213665</v>
      </c>
      <c r="C11" s="70" t="s">
        <v>120</v>
      </c>
      <c r="D11" s="71" t="s">
        <v>121</v>
      </c>
      <c r="E11" s="71" t="s">
        <v>109</v>
      </c>
      <c r="F11" s="72" t="s">
        <v>62</v>
      </c>
      <c r="G11" s="70"/>
      <c r="H11" s="70" t="s">
        <v>118</v>
      </c>
      <c r="I11" s="71" t="s">
        <v>122</v>
      </c>
      <c r="J11" s="69">
        <v>800</v>
      </c>
      <c r="K11" s="69">
        <v>800</v>
      </c>
      <c r="L11" s="69">
        <f>J11*0.6</f>
        <v>480</v>
      </c>
      <c r="M11" s="78"/>
      <c r="N11" s="78"/>
    </row>
    <row r="12" s="57" customFormat="1" ht="30" spans="1:14">
      <c r="A12" s="68" t="s">
        <v>51</v>
      </c>
      <c r="B12" s="69">
        <v>213666</v>
      </c>
      <c r="C12" s="70" t="s">
        <v>123</v>
      </c>
      <c r="D12" s="71"/>
      <c r="E12" s="71"/>
      <c r="F12" s="73"/>
      <c r="G12" s="70"/>
      <c r="H12" s="70" t="s">
        <v>53</v>
      </c>
      <c r="I12" s="71"/>
      <c r="J12" s="69">
        <f>J11*0.15</f>
        <v>120</v>
      </c>
      <c r="K12" s="69">
        <f t="shared" ref="K12:L12" si="3">K11*0.15</f>
        <v>120</v>
      </c>
      <c r="L12" s="69">
        <f t="shared" si="3"/>
        <v>72</v>
      </c>
      <c r="M12" s="78"/>
      <c r="N12" s="78"/>
    </row>
    <row r="13" s="57" customFormat="1" ht="45" spans="1:14">
      <c r="A13" s="68" t="s">
        <v>58</v>
      </c>
      <c r="B13" s="69">
        <v>213667</v>
      </c>
      <c r="C13" s="74" t="s">
        <v>124</v>
      </c>
      <c r="D13" s="71" t="s">
        <v>125</v>
      </c>
      <c r="E13" s="71" t="s">
        <v>126</v>
      </c>
      <c r="F13" s="72" t="s">
        <v>62</v>
      </c>
      <c r="G13" s="70"/>
      <c r="H13" s="70" t="s">
        <v>127</v>
      </c>
      <c r="I13" s="81"/>
      <c r="J13" s="69">
        <v>50</v>
      </c>
      <c r="K13" s="69">
        <v>50</v>
      </c>
      <c r="L13" s="69">
        <f>J13*0.6</f>
        <v>30</v>
      </c>
      <c r="M13" s="78"/>
      <c r="N13" s="78"/>
    </row>
    <row r="14" s="57" customFormat="1" ht="15" spans="1:14">
      <c r="A14" s="68" t="s">
        <v>63</v>
      </c>
      <c r="B14" s="69">
        <v>213668</v>
      </c>
      <c r="C14" s="74" t="s">
        <v>128</v>
      </c>
      <c r="D14" s="71"/>
      <c r="E14" s="71"/>
      <c r="F14" s="73"/>
      <c r="G14" s="70"/>
      <c r="H14" s="70" t="s">
        <v>53</v>
      </c>
      <c r="I14" s="81"/>
      <c r="J14" s="69">
        <f>J13*0.15</f>
        <v>7.5</v>
      </c>
      <c r="K14" s="69">
        <f t="shared" ref="K14:L14" si="4">K13*0.15</f>
        <v>7.5</v>
      </c>
      <c r="L14" s="69">
        <f t="shared" si="4"/>
        <v>4.5</v>
      </c>
      <c r="M14" s="78"/>
      <c r="N14" s="78"/>
    </row>
    <row r="15" s="57" customFormat="1" ht="45" spans="1:14">
      <c r="A15" s="68" t="s">
        <v>65</v>
      </c>
      <c r="B15" s="69">
        <v>213669</v>
      </c>
      <c r="C15" s="74" t="s">
        <v>129</v>
      </c>
      <c r="D15" s="71" t="s">
        <v>130</v>
      </c>
      <c r="E15" s="71" t="s">
        <v>131</v>
      </c>
      <c r="F15" s="72" t="s">
        <v>62</v>
      </c>
      <c r="G15" s="70"/>
      <c r="H15" s="70" t="s">
        <v>127</v>
      </c>
      <c r="I15" s="82"/>
      <c r="J15" s="69">
        <v>20</v>
      </c>
      <c r="K15" s="69">
        <v>20</v>
      </c>
      <c r="L15" s="69">
        <f>J15*0.6</f>
        <v>12</v>
      </c>
      <c r="M15" s="78"/>
      <c r="N15" s="78"/>
    </row>
    <row r="16" s="57" customFormat="1" ht="15" spans="1:14">
      <c r="A16" s="68" t="s">
        <v>69</v>
      </c>
      <c r="B16" s="69">
        <v>213670</v>
      </c>
      <c r="C16" s="74" t="s">
        <v>132</v>
      </c>
      <c r="D16" s="71"/>
      <c r="E16" s="71"/>
      <c r="F16" s="73"/>
      <c r="G16" s="70"/>
      <c r="H16" s="70" t="s">
        <v>53</v>
      </c>
      <c r="I16" s="82"/>
      <c r="J16" s="69">
        <f>J15*0.15</f>
        <v>3</v>
      </c>
      <c r="K16" s="69">
        <f t="shared" ref="K16:L16" si="5">K15*0.15</f>
        <v>3</v>
      </c>
      <c r="L16" s="69">
        <f t="shared" si="5"/>
        <v>1.8</v>
      </c>
      <c r="M16" s="78"/>
      <c r="N16" s="78"/>
    </row>
    <row r="17" s="57" customFormat="1" ht="60" spans="1:14">
      <c r="A17" s="68" t="s">
        <v>75</v>
      </c>
      <c r="B17" s="69">
        <v>213671</v>
      </c>
      <c r="C17" s="74" t="s">
        <v>133</v>
      </c>
      <c r="D17" s="71" t="s">
        <v>134</v>
      </c>
      <c r="E17" s="71" t="s">
        <v>135</v>
      </c>
      <c r="F17" s="72" t="s">
        <v>62</v>
      </c>
      <c r="G17" s="70"/>
      <c r="H17" s="70" t="s">
        <v>118</v>
      </c>
      <c r="I17" s="71"/>
      <c r="J17" s="69">
        <v>500</v>
      </c>
      <c r="K17" s="69">
        <v>500</v>
      </c>
      <c r="L17" s="69">
        <f>J17*0.6</f>
        <v>300</v>
      </c>
      <c r="M17" s="78"/>
      <c r="N17" s="78"/>
    </row>
    <row r="18" s="57" customFormat="1" ht="15" spans="1:14">
      <c r="A18" s="68" t="s">
        <v>79</v>
      </c>
      <c r="B18" s="69">
        <v>213672</v>
      </c>
      <c r="C18" s="74" t="s">
        <v>136</v>
      </c>
      <c r="D18" s="71"/>
      <c r="E18" s="71"/>
      <c r="F18" s="73"/>
      <c r="G18" s="70"/>
      <c r="H18" s="70" t="s">
        <v>53</v>
      </c>
      <c r="I18" s="71"/>
      <c r="J18" s="69">
        <f>J17*0.15</f>
        <v>75</v>
      </c>
      <c r="K18" s="69">
        <f t="shared" ref="K18:L18" si="6">K17*0.15</f>
        <v>75</v>
      </c>
      <c r="L18" s="69">
        <f t="shared" si="6"/>
        <v>45</v>
      </c>
      <c r="M18" s="78"/>
      <c r="N18" s="78"/>
    </row>
    <row r="19" s="57" customFormat="1" ht="60" spans="1:14">
      <c r="A19" s="68" t="s">
        <v>81</v>
      </c>
      <c r="B19" s="69">
        <v>213673</v>
      </c>
      <c r="C19" s="70" t="s">
        <v>137</v>
      </c>
      <c r="D19" s="71" t="s">
        <v>138</v>
      </c>
      <c r="E19" s="71" t="s">
        <v>139</v>
      </c>
      <c r="F19" s="72" t="s">
        <v>62</v>
      </c>
      <c r="G19" s="75"/>
      <c r="H19" s="69" t="s">
        <v>53</v>
      </c>
      <c r="I19" s="71" t="s">
        <v>140</v>
      </c>
      <c r="J19" s="69">
        <v>50</v>
      </c>
      <c r="K19" s="69">
        <v>50</v>
      </c>
      <c r="L19" s="69">
        <f>J19*0.6</f>
        <v>30</v>
      </c>
      <c r="M19" s="78"/>
      <c r="N19" s="78"/>
    </row>
    <row r="20" s="57" customFormat="1" ht="15" spans="1:14">
      <c r="A20" s="68" t="s">
        <v>86</v>
      </c>
      <c r="B20" s="69">
        <v>213674</v>
      </c>
      <c r="C20" s="70" t="s">
        <v>141</v>
      </c>
      <c r="D20" s="71"/>
      <c r="E20" s="71"/>
      <c r="F20" s="73"/>
      <c r="G20" s="75"/>
      <c r="H20" s="70" t="s">
        <v>53</v>
      </c>
      <c r="I20" s="71"/>
      <c r="J20" s="69">
        <f>J19*0.15</f>
        <v>7.5</v>
      </c>
      <c r="K20" s="69">
        <f t="shared" ref="K20:L20" si="7">K19*0.15</f>
        <v>7.5</v>
      </c>
      <c r="L20" s="69">
        <f t="shared" si="7"/>
        <v>4.5</v>
      </c>
      <c r="M20" s="78"/>
      <c r="N20" s="78"/>
    </row>
    <row r="21" s="57" customFormat="1" ht="45" spans="1:14">
      <c r="A21" s="68" t="s">
        <v>88</v>
      </c>
      <c r="B21" s="69">
        <v>213675</v>
      </c>
      <c r="C21" s="70" t="s">
        <v>142</v>
      </c>
      <c r="D21" s="71" t="s">
        <v>143</v>
      </c>
      <c r="E21" s="71" t="s">
        <v>144</v>
      </c>
      <c r="F21" s="72" t="s">
        <v>62</v>
      </c>
      <c r="G21" s="70"/>
      <c r="H21" s="69" t="s">
        <v>53</v>
      </c>
      <c r="I21" s="71"/>
      <c r="J21" s="69">
        <v>30</v>
      </c>
      <c r="K21" s="69">
        <v>30</v>
      </c>
      <c r="L21" s="69">
        <f>J21*0.6</f>
        <v>18</v>
      </c>
      <c r="M21" s="78"/>
      <c r="N21" s="78"/>
    </row>
    <row r="22" s="57" customFormat="1" ht="15" spans="1:14">
      <c r="A22" s="68" t="s">
        <v>93</v>
      </c>
      <c r="B22" s="69">
        <v>213676</v>
      </c>
      <c r="C22" s="70" t="s">
        <v>145</v>
      </c>
      <c r="D22" s="71"/>
      <c r="E22" s="71"/>
      <c r="F22" s="73"/>
      <c r="G22" s="70"/>
      <c r="H22" s="70" t="s">
        <v>53</v>
      </c>
      <c r="I22" s="71"/>
      <c r="J22" s="69">
        <f>J21*0.15</f>
        <v>4.5</v>
      </c>
      <c r="K22" s="69">
        <f t="shared" ref="K22:L22" si="8">K21*0.15</f>
        <v>4.5</v>
      </c>
      <c r="L22" s="69">
        <f t="shared" si="8"/>
        <v>2.7</v>
      </c>
      <c r="M22" s="78"/>
      <c r="N22" s="78"/>
    </row>
    <row r="23" s="58" customFormat="1" ht="262" customHeight="1" spans="1:12">
      <c r="A23" s="73" t="s">
        <v>146</v>
      </c>
      <c r="B23" s="70"/>
      <c r="C23" s="73"/>
      <c r="D23" s="73"/>
      <c r="E23" s="73"/>
      <c r="F23" s="73"/>
      <c r="G23" s="73"/>
      <c r="H23" s="70"/>
      <c r="I23" s="73"/>
      <c r="J23" s="73"/>
      <c r="K23" s="73"/>
      <c r="L23" s="73"/>
    </row>
    <row r="24" s="57" customFormat="1" ht="15" spans="1:11">
      <c r="A24" s="76"/>
      <c r="B24" s="77"/>
      <c r="H24" s="78"/>
      <c r="I24" s="83"/>
      <c r="J24" s="83"/>
      <c r="K24" s="83"/>
    </row>
  </sheetData>
  <mergeCells count="13">
    <mergeCell ref="A1:L1"/>
    <mergeCell ref="A2:L2"/>
    <mergeCell ref="J3:L3"/>
    <mergeCell ref="A23:L23"/>
    <mergeCell ref="A3:A4"/>
    <mergeCell ref="B3:B4"/>
    <mergeCell ref="C3:C4"/>
    <mergeCell ref="D3:D4"/>
    <mergeCell ref="E3:E4"/>
    <mergeCell ref="F3:F4"/>
    <mergeCell ref="G3:G4"/>
    <mergeCell ref="H3:H4"/>
    <mergeCell ref="I3:I4"/>
  </mergeCells>
  <printOptions horizontalCentered="1"/>
  <pageMargins left="0.708661417322835" right="0.708661417322835" top="0.748031496062992" bottom="0.748031496062992" header="0.31496062992126" footer="0.31496062992126"/>
  <pageSetup paperSize="9" scale="63"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workbookViewId="0">
      <selection activeCell="C11" sqref="C11"/>
    </sheetView>
  </sheetViews>
  <sheetFormatPr defaultColWidth="9" defaultRowHeight="14"/>
  <cols>
    <col min="1" max="1" width="5.5" style="36" customWidth="1"/>
    <col min="2" max="2" width="9.33333333333333" customWidth="1"/>
    <col min="3" max="3" width="27" style="37" customWidth="1"/>
    <col min="4" max="4" width="23.6666666666667" style="38" customWidth="1"/>
    <col min="5" max="5" width="28.8833333333333" style="38" customWidth="1"/>
    <col min="6" max="6" width="17.1166666666667" style="38" customWidth="1"/>
    <col min="7" max="7" width="7.45" customWidth="1"/>
    <col min="8" max="8" width="6.88333333333333" customWidth="1"/>
    <col min="9" max="9" width="12.6666666666667" customWidth="1"/>
    <col min="10" max="12" width="9.66666666666667" customWidth="1"/>
  </cols>
  <sheetData>
    <row r="1" s="30" customFormat="1" ht="30" customHeight="1" spans="1:12">
      <c r="A1" s="39" t="s">
        <v>147</v>
      </c>
      <c r="B1" s="39"/>
      <c r="C1" s="39"/>
      <c r="D1" s="39"/>
      <c r="E1" s="39"/>
      <c r="F1" s="39"/>
      <c r="G1" s="39"/>
      <c r="H1" s="39"/>
      <c r="I1" s="39"/>
      <c r="J1" s="39"/>
      <c r="K1" s="39"/>
      <c r="L1" s="39"/>
    </row>
    <row r="2" s="31" customFormat="1" ht="28" spans="1:12">
      <c r="A2" s="40" t="s">
        <v>148</v>
      </c>
      <c r="B2" s="40"/>
      <c r="C2" s="40"/>
      <c r="D2" s="40"/>
      <c r="E2" s="40"/>
      <c r="F2" s="40"/>
      <c r="G2" s="40"/>
      <c r="H2" s="40"/>
      <c r="I2" s="40"/>
      <c r="J2" s="40"/>
      <c r="K2" s="40"/>
      <c r="L2" s="40"/>
    </row>
    <row r="3" s="32" customFormat="1" ht="15" spans="1:12">
      <c r="A3" s="41" t="s">
        <v>2</v>
      </c>
      <c r="B3" s="8" t="s">
        <v>3</v>
      </c>
      <c r="C3" s="8" t="s">
        <v>4</v>
      </c>
      <c r="D3" s="8" t="s">
        <v>5</v>
      </c>
      <c r="E3" s="8" t="s">
        <v>6</v>
      </c>
      <c r="F3" s="8" t="s">
        <v>7</v>
      </c>
      <c r="G3" s="8" t="s">
        <v>8</v>
      </c>
      <c r="H3" s="8" t="s">
        <v>9</v>
      </c>
      <c r="I3" s="8" t="s">
        <v>10</v>
      </c>
      <c r="J3" s="41" t="s">
        <v>11</v>
      </c>
      <c r="K3" s="41"/>
      <c r="L3" s="41"/>
    </row>
    <row r="4" s="32" customFormat="1" ht="30" spans="1:12">
      <c r="A4" s="41"/>
      <c r="B4" s="8"/>
      <c r="C4" s="8"/>
      <c r="D4" s="8"/>
      <c r="E4" s="8"/>
      <c r="F4" s="8"/>
      <c r="G4" s="8"/>
      <c r="H4" s="8"/>
      <c r="I4" s="8"/>
      <c r="J4" s="41" t="s">
        <v>12</v>
      </c>
      <c r="K4" s="41" t="s">
        <v>13</v>
      </c>
      <c r="L4" s="41" t="s">
        <v>14</v>
      </c>
    </row>
    <row r="5" s="33" customFormat="1" ht="78" customHeight="1" spans="1:18">
      <c r="A5" s="42">
        <v>1</v>
      </c>
      <c r="B5" s="43">
        <v>213677</v>
      </c>
      <c r="C5" s="43" t="s">
        <v>149</v>
      </c>
      <c r="D5" s="44" t="s">
        <v>150</v>
      </c>
      <c r="E5" s="45" t="s">
        <v>151</v>
      </c>
      <c r="F5" s="46" t="s">
        <v>152</v>
      </c>
      <c r="G5" s="43"/>
      <c r="H5" s="43" t="s">
        <v>127</v>
      </c>
      <c r="I5" s="49"/>
      <c r="J5" s="50">
        <v>150</v>
      </c>
      <c r="K5" s="50">
        <v>150</v>
      </c>
      <c r="L5" s="51">
        <f>J5*0.6</f>
        <v>90</v>
      </c>
      <c r="M5" s="52"/>
      <c r="N5" s="52"/>
      <c r="O5" s="52"/>
      <c r="P5" s="52"/>
      <c r="Q5" s="52"/>
      <c r="R5" s="52"/>
    </row>
    <row r="6" s="33" customFormat="1" ht="33" customHeight="1" spans="1:18">
      <c r="A6" s="42" t="s">
        <v>21</v>
      </c>
      <c r="B6" s="43">
        <v>213678</v>
      </c>
      <c r="C6" s="43" t="s">
        <v>153</v>
      </c>
      <c r="D6" s="44"/>
      <c r="E6" s="45"/>
      <c r="F6" s="46"/>
      <c r="G6" s="43"/>
      <c r="H6" s="43" t="s">
        <v>53</v>
      </c>
      <c r="I6" s="49"/>
      <c r="J6" s="50">
        <f>J5*1</f>
        <v>150</v>
      </c>
      <c r="K6" s="50">
        <f t="shared" ref="K6:L6" si="0">K5*1</f>
        <v>150</v>
      </c>
      <c r="L6" s="50">
        <f t="shared" si="0"/>
        <v>90</v>
      </c>
      <c r="M6" s="52"/>
      <c r="N6" s="52"/>
      <c r="O6" s="52"/>
      <c r="P6" s="52"/>
      <c r="Q6" s="52"/>
      <c r="R6" s="52"/>
    </row>
    <row r="7" s="33" customFormat="1" ht="45" spans="1:18">
      <c r="A7" s="42" t="s">
        <v>27</v>
      </c>
      <c r="B7" s="43">
        <v>213679</v>
      </c>
      <c r="C7" s="43" t="s">
        <v>154</v>
      </c>
      <c r="D7" s="46" t="s">
        <v>155</v>
      </c>
      <c r="E7" s="46" t="s">
        <v>156</v>
      </c>
      <c r="F7" s="46"/>
      <c r="G7" s="47"/>
      <c r="H7" s="43" t="s">
        <v>53</v>
      </c>
      <c r="I7" s="43" t="s">
        <v>157</v>
      </c>
      <c r="J7" s="50" t="s">
        <v>158</v>
      </c>
      <c r="K7" s="50" t="s">
        <v>158</v>
      </c>
      <c r="L7" s="51">
        <f>J7*0.6</f>
        <v>18</v>
      </c>
      <c r="M7" s="52"/>
      <c r="N7" s="52"/>
      <c r="O7" s="52"/>
      <c r="P7" s="52"/>
      <c r="Q7" s="52"/>
      <c r="R7" s="52"/>
    </row>
    <row r="8" s="33" customFormat="1" ht="47" customHeight="1" spans="1:18">
      <c r="A8" s="42" t="s">
        <v>36</v>
      </c>
      <c r="B8" s="43">
        <v>213680</v>
      </c>
      <c r="C8" s="43" t="s">
        <v>159</v>
      </c>
      <c r="D8" s="45" t="s">
        <v>160</v>
      </c>
      <c r="E8" s="45" t="s">
        <v>161</v>
      </c>
      <c r="F8" s="46" t="s">
        <v>162</v>
      </c>
      <c r="G8" s="47"/>
      <c r="H8" s="43" t="s">
        <v>53</v>
      </c>
      <c r="I8" s="49"/>
      <c r="J8" s="50" t="s">
        <v>163</v>
      </c>
      <c r="K8" s="50" t="s">
        <v>163</v>
      </c>
      <c r="L8" s="50">
        <f>J8*0.6</f>
        <v>84</v>
      </c>
      <c r="M8" s="52"/>
      <c r="N8" s="52"/>
      <c r="O8" s="52"/>
      <c r="P8" s="52"/>
      <c r="Q8" s="52"/>
      <c r="R8" s="52"/>
    </row>
    <row r="9" s="33" customFormat="1" ht="23" customHeight="1" spans="1:18">
      <c r="A9" s="42" t="s">
        <v>39</v>
      </c>
      <c r="B9" s="43">
        <v>213681</v>
      </c>
      <c r="C9" s="43" t="s">
        <v>164</v>
      </c>
      <c r="D9" s="45"/>
      <c r="E9" s="45"/>
      <c r="F9" s="46"/>
      <c r="G9" s="47"/>
      <c r="H9" s="43" t="s">
        <v>53</v>
      </c>
      <c r="I9" s="49"/>
      <c r="J9" s="50">
        <f>J8*0.15</f>
        <v>21</v>
      </c>
      <c r="K9" s="50">
        <f t="shared" ref="K9:L9" si="1">K8*0.15</f>
        <v>21</v>
      </c>
      <c r="L9" s="50">
        <f t="shared" si="1"/>
        <v>12.6</v>
      </c>
      <c r="M9" s="52"/>
      <c r="N9" s="52"/>
      <c r="O9" s="52"/>
      <c r="P9" s="52"/>
      <c r="Q9" s="52"/>
      <c r="R9" s="52"/>
    </row>
    <row r="10" s="34" customFormat="1" ht="75" spans="1:18">
      <c r="A10" s="42" t="s">
        <v>45</v>
      </c>
      <c r="B10" s="43">
        <v>213682</v>
      </c>
      <c r="C10" s="43" t="s">
        <v>165</v>
      </c>
      <c r="D10" s="46" t="s">
        <v>166</v>
      </c>
      <c r="E10" s="46" t="s">
        <v>167</v>
      </c>
      <c r="F10" s="48"/>
      <c r="G10" s="47"/>
      <c r="H10" s="43" t="s">
        <v>168</v>
      </c>
      <c r="I10" s="47"/>
      <c r="J10" s="50" t="s">
        <v>169</v>
      </c>
      <c r="K10" s="50" t="s">
        <v>169</v>
      </c>
      <c r="L10" s="50">
        <f>J10*0.6</f>
        <v>240</v>
      </c>
      <c r="M10" s="53"/>
      <c r="N10" s="53"/>
      <c r="O10" s="53"/>
      <c r="P10" s="53"/>
      <c r="Q10" s="53"/>
      <c r="R10" s="53"/>
    </row>
    <row r="11" s="33" customFormat="1" ht="68" customHeight="1" spans="1:18">
      <c r="A11" s="42" t="s">
        <v>58</v>
      </c>
      <c r="B11" s="43">
        <v>213683</v>
      </c>
      <c r="C11" s="43" t="s">
        <v>170</v>
      </c>
      <c r="D11" s="46" t="s">
        <v>171</v>
      </c>
      <c r="E11" s="46" t="s">
        <v>172</v>
      </c>
      <c r="F11" s="46"/>
      <c r="G11" s="43"/>
      <c r="H11" s="43" t="s">
        <v>53</v>
      </c>
      <c r="I11" s="43" t="s">
        <v>173</v>
      </c>
      <c r="J11" s="50" t="s">
        <v>174</v>
      </c>
      <c r="K11" s="50" t="s">
        <v>174</v>
      </c>
      <c r="L11" s="50">
        <f>J11*0.6</f>
        <v>30</v>
      </c>
      <c r="M11" s="52"/>
      <c r="N11" s="52"/>
      <c r="O11" s="52"/>
      <c r="P11" s="52"/>
      <c r="Q11" s="52"/>
      <c r="R11" s="52"/>
    </row>
    <row r="12" s="35" customFormat="1" ht="284" customHeight="1" spans="1:12">
      <c r="A12" s="46" t="s">
        <v>175</v>
      </c>
      <c r="B12" s="46"/>
      <c r="C12" s="46"/>
      <c r="D12" s="46"/>
      <c r="E12" s="46"/>
      <c r="F12" s="46"/>
      <c r="G12" s="46"/>
      <c r="H12" s="46"/>
      <c r="I12" s="46"/>
      <c r="J12" s="46"/>
      <c r="K12" s="46"/>
      <c r="L12" s="46"/>
    </row>
  </sheetData>
  <mergeCells count="13">
    <mergeCell ref="A1:L1"/>
    <mergeCell ref="A2:L2"/>
    <mergeCell ref="J3:L3"/>
    <mergeCell ref="A12:L12"/>
    <mergeCell ref="A3:A4"/>
    <mergeCell ref="B3:B4"/>
    <mergeCell ref="C3:C4"/>
    <mergeCell ref="D3:D4"/>
    <mergeCell ref="E3:E4"/>
    <mergeCell ref="F3:F4"/>
    <mergeCell ref="G3:G4"/>
    <mergeCell ref="H3:H4"/>
    <mergeCell ref="I3:I4"/>
  </mergeCells>
  <printOptions horizontalCentered="1"/>
  <pageMargins left="0.708661417322835" right="0.708661417322835" top="0.748031496062992" bottom="0.748031496062992" header="0.31496062992126" footer="0.31496062992126"/>
  <pageSetup paperSize="9" scale="53"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abSelected="1" workbookViewId="0">
      <pane ySplit="4" topLeftCell="A16" activePane="bottomLeft" state="frozen"/>
      <selection/>
      <selection pane="bottomLeft" activeCell="C17" sqref="C17"/>
    </sheetView>
  </sheetViews>
  <sheetFormatPr defaultColWidth="9" defaultRowHeight="14"/>
  <cols>
    <col min="1" max="1" width="6.33333333333333" customWidth="1"/>
    <col min="2" max="2" width="11.45" customWidth="1"/>
    <col min="3" max="3" width="22.1166666666667" customWidth="1"/>
    <col min="4" max="4" width="54.7833333333333" customWidth="1"/>
    <col min="5" max="5" width="5.78333333333333" customWidth="1"/>
    <col min="6" max="6" width="5.33333333333333" customWidth="1"/>
    <col min="7" max="7" width="22.7833333333333" customWidth="1"/>
  </cols>
  <sheetData>
    <row r="1" s="1" customFormat="1" ht="31.2" customHeight="1" spans="1:12">
      <c r="A1" s="5" t="s">
        <v>176</v>
      </c>
      <c r="B1" s="5"/>
      <c r="C1" s="5"/>
      <c r="D1" s="5"/>
      <c r="E1" s="5"/>
      <c r="F1" s="5"/>
      <c r="G1" s="5"/>
      <c r="H1" s="5"/>
      <c r="I1" s="5"/>
      <c r="J1" s="5"/>
      <c r="K1" s="5"/>
      <c r="L1" s="5"/>
    </row>
    <row r="2" s="2" customFormat="1" ht="37.2" customHeight="1" spans="1:10">
      <c r="A2" s="6" t="s">
        <v>177</v>
      </c>
      <c r="B2" s="6"/>
      <c r="C2" s="6"/>
      <c r="D2" s="6"/>
      <c r="E2" s="6"/>
      <c r="F2" s="6"/>
      <c r="G2" s="6"/>
      <c r="H2" s="6"/>
      <c r="I2" s="6"/>
      <c r="J2" s="6"/>
    </row>
    <row r="3" s="3" customFormat="1" ht="21.6" customHeight="1" spans="1:10">
      <c r="A3" s="7" t="s">
        <v>2</v>
      </c>
      <c r="B3" s="7" t="s">
        <v>3</v>
      </c>
      <c r="C3" s="7" t="s">
        <v>4</v>
      </c>
      <c r="D3" s="7" t="s">
        <v>178</v>
      </c>
      <c r="E3" s="7" t="s">
        <v>179</v>
      </c>
      <c r="F3" s="7" t="s">
        <v>9</v>
      </c>
      <c r="G3" s="7" t="s">
        <v>10</v>
      </c>
      <c r="H3" s="7" t="s">
        <v>11</v>
      </c>
      <c r="I3" s="7"/>
      <c r="J3" s="7"/>
    </row>
    <row r="4" s="3" customFormat="1" ht="34.2" customHeight="1" spans="1:10">
      <c r="A4" s="8"/>
      <c r="B4" s="8"/>
      <c r="C4" s="8"/>
      <c r="D4" s="8"/>
      <c r="E4" s="8"/>
      <c r="F4" s="8"/>
      <c r="G4" s="8"/>
      <c r="H4" s="8" t="s">
        <v>12</v>
      </c>
      <c r="I4" s="8" t="s">
        <v>13</v>
      </c>
      <c r="J4" s="8" t="s">
        <v>14</v>
      </c>
    </row>
    <row r="5" s="4" customFormat="1" ht="45" spans="1:10">
      <c r="A5" s="9">
        <v>1</v>
      </c>
      <c r="B5" s="10" t="s">
        <v>180</v>
      </c>
      <c r="C5" s="11" t="s">
        <v>181</v>
      </c>
      <c r="D5" s="12" t="s">
        <v>182</v>
      </c>
      <c r="E5" s="9"/>
      <c r="F5" s="13" t="s">
        <v>53</v>
      </c>
      <c r="G5" s="9"/>
      <c r="H5" s="14">
        <v>17</v>
      </c>
      <c r="I5" s="14">
        <v>17</v>
      </c>
      <c r="J5" s="14">
        <v>13</v>
      </c>
    </row>
    <row r="6" s="4" customFormat="1" ht="15" spans="1:10">
      <c r="A6" s="9">
        <v>2</v>
      </c>
      <c r="B6" s="10" t="s">
        <v>183</v>
      </c>
      <c r="C6" s="15" t="s">
        <v>184</v>
      </c>
      <c r="D6" s="16"/>
      <c r="E6" s="9"/>
      <c r="F6" s="13" t="s">
        <v>53</v>
      </c>
      <c r="G6" s="9"/>
      <c r="H6" s="17">
        <v>6</v>
      </c>
      <c r="I6" s="17">
        <v>6</v>
      </c>
      <c r="J6" s="17">
        <v>6</v>
      </c>
    </row>
    <row r="7" s="4" customFormat="1" ht="60" spans="1:10">
      <c r="A7" s="9">
        <v>3</v>
      </c>
      <c r="B7" s="15" t="s">
        <v>185</v>
      </c>
      <c r="C7" s="15" t="s">
        <v>186</v>
      </c>
      <c r="D7" s="12" t="s">
        <v>187</v>
      </c>
      <c r="E7" s="9"/>
      <c r="F7" s="13" t="s">
        <v>127</v>
      </c>
      <c r="G7" s="9"/>
      <c r="H7" s="14" t="s">
        <v>188</v>
      </c>
      <c r="I7" s="14" t="s">
        <v>188</v>
      </c>
      <c r="J7" s="14" t="s">
        <v>188</v>
      </c>
    </row>
    <row r="8" s="4" customFormat="1" ht="60" spans="1:10">
      <c r="A8" s="9">
        <v>4</v>
      </c>
      <c r="B8" s="10" t="s">
        <v>189</v>
      </c>
      <c r="C8" s="18" t="s">
        <v>190</v>
      </c>
      <c r="D8" s="12" t="s">
        <v>191</v>
      </c>
      <c r="E8" s="9"/>
      <c r="F8" s="9"/>
      <c r="G8" s="9"/>
      <c r="H8" s="14">
        <v>12</v>
      </c>
      <c r="I8" s="14">
        <v>12</v>
      </c>
      <c r="J8" s="14">
        <v>7</v>
      </c>
    </row>
    <row r="9" s="4" customFormat="1" ht="45" spans="1:10">
      <c r="A9" s="9">
        <v>5</v>
      </c>
      <c r="B9" s="19" t="s">
        <v>192</v>
      </c>
      <c r="C9" s="14" t="s">
        <v>193</v>
      </c>
      <c r="D9" s="12" t="s">
        <v>194</v>
      </c>
      <c r="E9" s="9"/>
      <c r="F9" s="13" t="s">
        <v>53</v>
      </c>
      <c r="G9" s="9"/>
      <c r="H9" s="14">
        <v>19</v>
      </c>
      <c r="I9" s="14">
        <v>19</v>
      </c>
      <c r="J9" s="14">
        <v>12</v>
      </c>
    </row>
    <row r="10" s="4" customFormat="1" ht="30" spans="1:10">
      <c r="A10" s="9">
        <v>6</v>
      </c>
      <c r="B10" s="15" t="s">
        <v>195</v>
      </c>
      <c r="C10" s="15" t="s">
        <v>196</v>
      </c>
      <c r="D10" s="12" t="s">
        <v>197</v>
      </c>
      <c r="E10" s="9"/>
      <c r="F10" s="13" t="s">
        <v>53</v>
      </c>
      <c r="G10" s="9"/>
      <c r="H10" s="14">
        <v>6</v>
      </c>
      <c r="I10" s="14">
        <v>6</v>
      </c>
      <c r="J10" s="14">
        <v>6</v>
      </c>
    </row>
    <row r="11" s="4" customFormat="1" ht="45" spans="1:10">
      <c r="A11" s="9">
        <v>7</v>
      </c>
      <c r="B11" s="10" t="s">
        <v>198</v>
      </c>
      <c r="C11" s="18" t="s">
        <v>199</v>
      </c>
      <c r="D11" s="12" t="s">
        <v>200</v>
      </c>
      <c r="E11" s="9"/>
      <c r="F11" s="13" t="s">
        <v>53</v>
      </c>
      <c r="G11" s="14" t="s">
        <v>201</v>
      </c>
      <c r="H11" s="14">
        <v>31</v>
      </c>
      <c r="I11" s="14">
        <v>31</v>
      </c>
      <c r="J11" s="14">
        <v>26</v>
      </c>
    </row>
    <row r="12" s="4" customFormat="1" ht="105" spans="1:10">
      <c r="A12" s="9">
        <v>8</v>
      </c>
      <c r="B12" s="10" t="s">
        <v>202</v>
      </c>
      <c r="C12" s="10" t="s">
        <v>203</v>
      </c>
      <c r="D12" s="12" t="s">
        <v>204</v>
      </c>
      <c r="E12" s="9"/>
      <c r="F12" s="13" t="s">
        <v>205</v>
      </c>
      <c r="G12" s="13" t="s">
        <v>206</v>
      </c>
      <c r="H12" s="14">
        <v>56</v>
      </c>
      <c r="I12" s="14">
        <v>56</v>
      </c>
      <c r="J12" s="14">
        <v>48</v>
      </c>
    </row>
    <row r="13" s="4" customFormat="1" ht="30" spans="1:10">
      <c r="A13" s="9">
        <v>9</v>
      </c>
      <c r="B13" s="15" t="s">
        <v>207</v>
      </c>
      <c r="C13" s="15" t="s">
        <v>208</v>
      </c>
      <c r="D13" s="12" t="s">
        <v>209</v>
      </c>
      <c r="E13" s="9"/>
      <c r="F13" s="13" t="s">
        <v>53</v>
      </c>
      <c r="G13" s="13"/>
      <c r="H13" s="14">
        <v>42</v>
      </c>
      <c r="I13" s="14">
        <v>42</v>
      </c>
      <c r="J13" s="14">
        <v>40</v>
      </c>
    </row>
    <row r="14" s="4" customFormat="1" ht="45" spans="1:10">
      <c r="A14" s="9">
        <v>10</v>
      </c>
      <c r="B14" s="10" t="s">
        <v>210</v>
      </c>
      <c r="C14" s="18" t="s">
        <v>211</v>
      </c>
      <c r="D14" s="20" t="s">
        <v>212</v>
      </c>
      <c r="E14" s="9"/>
      <c r="F14" s="21" t="s">
        <v>53</v>
      </c>
      <c r="G14" s="21" t="s">
        <v>213</v>
      </c>
      <c r="H14" s="17">
        <v>20</v>
      </c>
      <c r="I14" s="17">
        <v>20</v>
      </c>
      <c r="J14" s="17">
        <v>13</v>
      </c>
    </row>
    <row r="15" s="4" customFormat="1" ht="75" spans="1:10">
      <c r="A15" s="9">
        <v>11</v>
      </c>
      <c r="B15" s="19" t="s">
        <v>214</v>
      </c>
      <c r="C15" s="14" t="s">
        <v>215</v>
      </c>
      <c r="D15" s="12" t="s">
        <v>216</v>
      </c>
      <c r="E15" s="9"/>
      <c r="F15" s="13" t="s">
        <v>53</v>
      </c>
      <c r="G15" s="22"/>
      <c r="H15" s="14" t="s">
        <v>188</v>
      </c>
      <c r="I15" s="14" t="s">
        <v>188</v>
      </c>
      <c r="J15" s="14" t="s">
        <v>188</v>
      </c>
    </row>
    <row r="16" s="4" customFormat="1" ht="210" spans="1:10">
      <c r="A16" s="9">
        <v>12</v>
      </c>
      <c r="B16" s="19" t="s">
        <v>217</v>
      </c>
      <c r="C16" s="14" t="s">
        <v>218</v>
      </c>
      <c r="D16" s="12" t="s">
        <v>219</v>
      </c>
      <c r="E16" s="9"/>
      <c r="F16" s="13" t="s">
        <v>127</v>
      </c>
      <c r="G16" s="22" t="s">
        <v>220</v>
      </c>
      <c r="H16" s="14">
        <v>36</v>
      </c>
      <c r="I16" s="14">
        <v>36</v>
      </c>
      <c r="J16" s="14">
        <v>36</v>
      </c>
    </row>
    <row r="17" s="4" customFormat="1" ht="15" spans="1:10">
      <c r="A17" s="9">
        <v>13</v>
      </c>
      <c r="B17" s="10" t="s">
        <v>221</v>
      </c>
      <c r="C17" s="10" t="s">
        <v>89</v>
      </c>
      <c r="D17" s="16"/>
      <c r="E17" s="9"/>
      <c r="F17" s="19" t="s">
        <v>49</v>
      </c>
      <c r="G17" s="19"/>
      <c r="H17" s="19">
        <v>16</v>
      </c>
      <c r="I17" s="19">
        <v>16</v>
      </c>
      <c r="J17" s="19">
        <v>6</v>
      </c>
    </row>
    <row r="18" s="4" customFormat="1" ht="30" spans="1:10">
      <c r="A18" s="9">
        <v>14</v>
      </c>
      <c r="B18" s="18" t="s">
        <v>222</v>
      </c>
      <c r="C18" s="18" t="s">
        <v>223</v>
      </c>
      <c r="D18" s="12" t="s">
        <v>224</v>
      </c>
      <c r="E18" s="9"/>
      <c r="F18" s="13" t="s">
        <v>53</v>
      </c>
      <c r="G18" s="22"/>
      <c r="H18" s="14">
        <v>18</v>
      </c>
      <c r="I18" s="14">
        <v>18</v>
      </c>
      <c r="J18" s="14">
        <v>15</v>
      </c>
    </row>
    <row r="19" s="4" customFormat="1" ht="15" spans="1:10">
      <c r="A19" s="9">
        <v>15</v>
      </c>
      <c r="B19" s="17" t="s">
        <v>225</v>
      </c>
      <c r="C19" s="11" t="s">
        <v>226</v>
      </c>
      <c r="D19" s="23"/>
      <c r="E19" s="24"/>
      <c r="F19" s="21" t="s">
        <v>53</v>
      </c>
      <c r="G19" s="25"/>
      <c r="H19" s="26">
        <v>30</v>
      </c>
      <c r="I19" s="26">
        <v>30</v>
      </c>
      <c r="J19" s="26">
        <v>15</v>
      </c>
    </row>
    <row r="20" s="4" customFormat="1" ht="90" spans="1:10">
      <c r="A20" s="9">
        <v>16</v>
      </c>
      <c r="B20" s="17" t="s">
        <v>227</v>
      </c>
      <c r="C20" s="11" t="s">
        <v>228</v>
      </c>
      <c r="D20" s="20" t="s">
        <v>229</v>
      </c>
      <c r="E20" s="24"/>
      <c r="F20" s="17" t="s">
        <v>230</v>
      </c>
      <c r="G20" s="17" t="s">
        <v>231</v>
      </c>
      <c r="H20" s="17">
        <v>280</v>
      </c>
      <c r="I20" s="17">
        <v>280</v>
      </c>
      <c r="J20" s="17">
        <v>150</v>
      </c>
    </row>
    <row r="21" s="4" customFormat="1" ht="15" spans="1:10">
      <c r="A21" s="9">
        <v>17</v>
      </c>
      <c r="B21" s="17" t="s">
        <v>232</v>
      </c>
      <c r="C21" s="11" t="s">
        <v>233</v>
      </c>
      <c r="D21" s="23"/>
      <c r="E21" s="24"/>
      <c r="F21" s="21" t="s">
        <v>53</v>
      </c>
      <c r="G21" s="25"/>
      <c r="H21" s="26">
        <v>50</v>
      </c>
      <c r="I21" s="26">
        <v>50</v>
      </c>
      <c r="J21" s="26">
        <v>40</v>
      </c>
    </row>
    <row r="22" s="4" customFormat="1" ht="60" spans="1:10">
      <c r="A22" s="9">
        <v>18</v>
      </c>
      <c r="B22" s="17" t="s">
        <v>234</v>
      </c>
      <c r="C22" s="11" t="s">
        <v>235</v>
      </c>
      <c r="D22" s="20" t="s">
        <v>236</v>
      </c>
      <c r="E22" s="24"/>
      <c r="F22" s="17" t="s">
        <v>230</v>
      </c>
      <c r="G22" s="17" t="s">
        <v>231</v>
      </c>
      <c r="H22" s="17">
        <v>280</v>
      </c>
      <c r="I22" s="17">
        <v>280</v>
      </c>
      <c r="J22" s="17">
        <v>150</v>
      </c>
    </row>
    <row r="23" s="4" customFormat="1" ht="15" spans="1:10">
      <c r="A23" s="9">
        <v>19</v>
      </c>
      <c r="B23" s="17" t="s">
        <v>237</v>
      </c>
      <c r="C23" s="11" t="s">
        <v>238</v>
      </c>
      <c r="D23" s="23"/>
      <c r="E23" s="24"/>
      <c r="F23" s="21" t="s">
        <v>230</v>
      </c>
      <c r="G23" s="25"/>
      <c r="H23" s="26">
        <v>280</v>
      </c>
      <c r="I23" s="26">
        <v>280</v>
      </c>
      <c r="J23" s="26">
        <v>280</v>
      </c>
    </row>
    <row r="24" s="4" customFormat="1" ht="60" spans="1:10">
      <c r="A24" s="9">
        <v>20</v>
      </c>
      <c r="B24" s="17" t="s">
        <v>239</v>
      </c>
      <c r="C24" s="17" t="s">
        <v>240</v>
      </c>
      <c r="D24" s="20" t="s">
        <v>241</v>
      </c>
      <c r="E24" s="24"/>
      <c r="F24" s="17" t="s">
        <v>230</v>
      </c>
      <c r="G24" s="17" t="s">
        <v>231</v>
      </c>
      <c r="H24" s="17">
        <v>500</v>
      </c>
      <c r="I24" s="17">
        <v>500</v>
      </c>
      <c r="J24" s="17">
        <v>200</v>
      </c>
    </row>
    <row r="25" s="4" customFormat="1" ht="15" spans="1:10">
      <c r="A25" s="9">
        <v>21</v>
      </c>
      <c r="B25" s="17" t="s">
        <v>242</v>
      </c>
      <c r="C25" s="11" t="s">
        <v>243</v>
      </c>
      <c r="D25" s="23"/>
      <c r="E25" s="24"/>
      <c r="F25" s="21" t="s">
        <v>53</v>
      </c>
      <c r="G25" s="25" t="s">
        <v>244</v>
      </c>
      <c r="H25" s="26">
        <v>50</v>
      </c>
      <c r="I25" s="26">
        <v>50</v>
      </c>
      <c r="J25" s="26">
        <v>40</v>
      </c>
    </row>
    <row r="26" ht="30" spans="1:10">
      <c r="A26" s="9">
        <v>22</v>
      </c>
      <c r="B26" s="17" t="s">
        <v>245</v>
      </c>
      <c r="C26" s="17" t="s">
        <v>246</v>
      </c>
      <c r="D26" s="20" t="s">
        <v>247</v>
      </c>
      <c r="E26" s="24"/>
      <c r="F26" s="21" t="s">
        <v>230</v>
      </c>
      <c r="G26" s="17" t="s">
        <v>248</v>
      </c>
      <c r="H26" s="17">
        <v>20</v>
      </c>
      <c r="I26" s="17">
        <v>20</v>
      </c>
      <c r="J26" s="17">
        <v>20</v>
      </c>
    </row>
    <row r="27" ht="30" spans="1:10">
      <c r="A27" s="9">
        <v>23</v>
      </c>
      <c r="B27" s="17" t="s">
        <v>249</v>
      </c>
      <c r="C27" s="17" t="s">
        <v>250</v>
      </c>
      <c r="D27" s="20" t="s">
        <v>251</v>
      </c>
      <c r="E27" s="24"/>
      <c r="F27" s="21" t="s">
        <v>230</v>
      </c>
      <c r="G27" s="17" t="s">
        <v>252</v>
      </c>
      <c r="H27" s="17">
        <v>15</v>
      </c>
      <c r="I27" s="17">
        <v>15</v>
      </c>
      <c r="J27" s="17">
        <v>15</v>
      </c>
    </row>
    <row r="28" ht="30" spans="1:10">
      <c r="A28" s="9">
        <v>24</v>
      </c>
      <c r="B28" s="17" t="s">
        <v>253</v>
      </c>
      <c r="C28" s="17" t="s">
        <v>254</v>
      </c>
      <c r="D28" s="20" t="s">
        <v>255</v>
      </c>
      <c r="E28" s="24"/>
      <c r="F28" s="21" t="s">
        <v>230</v>
      </c>
      <c r="G28" s="17" t="s">
        <v>256</v>
      </c>
      <c r="H28" s="17">
        <v>8</v>
      </c>
      <c r="I28" s="17">
        <v>8</v>
      </c>
      <c r="J28" s="17">
        <v>8</v>
      </c>
    </row>
    <row r="29" ht="15" spans="1:10">
      <c r="A29" s="9">
        <v>25</v>
      </c>
      <c r="B29" s="17" t="s">
        <v>257</v>
      </c>
      <c r="C29" s="27" t="s">
        <v>258</v>
      </c>
      <c r="D29" s="28"/>
      <c r="E29" s="24"/>
      <c r="F29" s="21" t="s">
        <v>53</v>
      </c>
      <c r="G29" s="25"/>
      <c r="H29" s="26">
        <v>20</v>
      </c>
      <c r="I29" s="26">
        <v>20</v>
      </c>
      <c r="J29" s="26">
        <v>20</v>
      </c>
    </row>
    <row r="30" ht="15" spans="1:10">
      <c r="A30" s="9">
        <v>26</v>
      </c>
      <c r="B30" s="17" t="s">
        <v>259</v>
      </c>
      <c r="C30" s="17" t="s">
        <v>260</v>
      </c>
      <c r="D30" s="20" t="s">
        <v>261</v>
      </c>
      <c r="E30" s="24"/>
      <c r="F30" s="21" t="s">
        <v>53</v>
      </c>
      <c r="G30" s="21"/>
      <c r="H30" s="17">
        <v>2</v>
      </c>
      <c r="I30" s="17">
        <v>2</v>
      </c>
      <c r="J30" s="17">
        <v>2</v>
      </c>
    </row>
    <row r="31" ht="15" spans="1:10">
      <c r="A31" s="9">
        <v>27</v>
      </c>
      <c r="B31" s="17" t="s">
        <v>262</v>
      </c>
      <c r="C31" s="11" t="s">
        <v>263</v>
      </c>
      <c r="D31" s="28"/>
      <c r="E31" s="24"/>
      <c r="F31" s="21" t="s">
        <v>53</v>
      </c>
      <c r="G31" s="25"/>
      <c r="H31" s="26">
        <v>6</v>
      </c>
      <c r="I31" s="26">
        <v>6</v>
      </c>
      <c r="J31" s="26">
        <v>6</v>
      </c>
    </row>
    <row r="32" ht="15" spans="1:10">
      <c r="A32" s="9">
        <v>28</v>
      </c>
      <c r="B32" s="17" t="s">
        <v>264</v>
      </c>
      <c r="C32" s="11" t="s">
        <v>265</v>
      </c>
      <c r="D32" s="28"/>
      <c r="E32" s="24"/>
      <c r="F32" s="21" t="s">
        <v>53</v>
      </c>
      <c r="G32" s="25"/>
      <c r="H32" s="26">
        <v>6</v>
      </c>
      <c r="I32" s="26">
        <v>6</v>
      </c>
      <c r="J32" s="26">
        <v>6</v>
      </c>
    </row>
    <row r="33" ht="30" spans="1:10">
      <c r="A33" s="9">
        <v>29</v>
      </c>
      <c r="B33" s="19" t="s">
        <v>266</v>
      </c>
      <c r="C33" s="10" t="s">
        <v>267</v>
      </c>
      <c r="D33" s="12" t="s">
        <v>268</v>
      </c>
      <c r="E33" s="9"/>
      <c r="F33" s="13" t="s">
        <v>53</v>
      </c>
      <c r="G33" s="22"/>
      <c r="H33" s="14">
        <v>105</v>
      </c>
      <c r="I33" s="14">
        <v>105</v>
      </c>
      <c r="J33" s="14">
        <v>105</v>
      </c>
    </row>
    <row r="34" s="4" customFormat="1" ht="45" spans="1:10">
      <c r="A34" s="9">
        <v>30</v>
      </c>
      <c r="B34" s="19" t="s">
        <v>269</v>
      </c>
      <c r="C34" s="14" t="s">
        <v>270</v>
      </c>
      <c r="D34" s="12" t="s">
        <v>271</v>
      </c>
      <c r="E34" s="9"/>
      <c r="F34" s="13" t="s">
        <v>53</v>
      </c>
      <c r="G34" s="22"/>
      <c r="H34" s="14">
        <v>215</v>
      </c>
      <c r="I34" s="14">
        <v>215</v>
      </c>
      <c r="J34" s="14">
        <v>215</v>
      </c>
    </row>
    <row r="35" s="4" customFormat="1" ht="45" spans="1:10">
      <c r="A35" s="9">
        <v>31</v>
      </c>
      <c r="B35" s="19" t="s">
        <v>272</v>
      </c>
      <c r="C35" s="14" t="s">
        <v>273</v>
      </c>
      <c r="D35" s="12" t="s">
        <v>274</v>
      </c>
      <c r="E35" s="9"/>
      <c r="F35" s="13" t="s">
        <v>275</v>
      </c>
      <c r="G35" s="22" t="s">
        <v>276</v>
      </c>
      <c r="H35" s="14">
        <v>900</v>
      </c>
      <c r="I35" s="14">
        <v>900</v>
      </c>
      <c r="J35" s="14">
        <v>900</v>
      </c>
    </row>
    <row r="36" s="4" customFormat="1" ht="30" spans="1:10">
      <c r="A36" s="9">
        <v>32</v>
      </c>
      <c r="B36" s="19" t="s">
        <v>277</v>
      </c>
      <c r="C36" s="14" t="s">
        <v>278</v>
      </c>
      <c r="D36" s="12" t="s">
        <v>274</v>
      </c>
      <c r="E36" s="9"/>
      <c r="F36" s="13" t="s">
        <v>230</v>
      </c>
      <c r="G36" s="22" t="s">
        <v>276</v>
      </c>
      <c r="H36" s="14">
        <v>450</v>
      </c>
      <c r="I36" s="14">
        <v>450</v>
      </c>
      <c r="J36" s="14">
        <v>450</v>
      </c>
    </row>
    <row r="37" s="4" customFormat="1" ht="30" spans="1:10">
      <c r="A37" s="9">
        <v>33</v>
      </c>
      <c r="B37" s="19" t="s">
        <v>279</v>
      </c>
      <c r="C37" s="14" t="s">
        <v>280</v>
      </c>
      <c r="D37" s="12" t="s">
        <v>274</v>
      </c>
      <c r="E37" s="9"/>
      <c r="F37" s="13" t="s">
        <v>230</v>
      </c>
      <c r="G37" s="22" t="s">
        <v>276</v>
      </c>
      <c r="H37" s="14">
        <v>300</v>
      </c>
      <c r="I37" s="14">
        <v>300</v>
      </c>
      <c r="J37" s="14">
        <v>300</v>
      </c>
    </row>
    <row r="38" s="4" customFormat="1" ht="60" spans="1:10">
      <c r="A38" s="9">
        <v>34</v>
      </c>
      <c r="B38" s="19" t="s">
        <v>281</v>
      </c>
      <c r="C38" s="14" t="s">
        <v>282</v>
      </c>
      <c r="D38" s="12" t="s">
        <v>283</v>
      </c>
      <c r="E38" s="9"/>
      <c r="F38" s="13" t="s">
        <v>53</v>
      </c>
      <c r="G38" s="22"/>
      <c r="H38" s="14">
        <v>505</v>
      </c>
      <c r="I38" s="14">
        <v>505</v>
      </c>
      <c r="J38" s="14">
        <v>505</v>
      </c>
    </row>
    <row r="39" s="4" customFormat="1" ht="15" spans="1:10">
      <c r="A39" s="9">
        <v>35</v>
      </c>
      <c r="B39" s="19" t="s">
        <v>284</v>
      </c>
      <c r="C39" s="19" t="s">
        <v>285</v>
      </c>
      <c r="D39" s="12"/>
      <c r="E39" s="9"/>
      <c r="F39" s="19" t="s">
        <v>230</v>
      </c>
      <c r="G39" s="29"/>
      <c r="H39" s="19">
        <v>600</v>
      </c>
      <c r="I39" s="19">
        <v>600</v>
      </c>
      <c r="J39" s="19">
        <v>200</v>
      </c>
    </row>
    <row r="40" s="4" customFormat="1" ht="15" spans="1:10">
      <c r="A40" s="9">
        <v>36</v>
      </c>
      <c r="B40" s="19" t="s">
        <v>286</v>
      </c>
      <c r="C40" s="10" t="s">
        <v>287</v>
      </c>
      <c r="D40" s="12"/>
      <c r="E40" s="9"/>
      <c r="F40" s="13" t="s">
        <v>53</v>
      </c>
      <c r="G40" s="22"/>
      <c r="H40" s="14">
        <v>2</v>
      </c>
      <c r="I40" s="14">
        <v>2</v>
      </c>
      <c r="J40" s="14">
        <v>2</v>
      </c>
    </row>
    <row r="41" s="4" customFormat="1" ht="15" spans="1:10">
      <c r="A41" s="9">
        <v>37</v>
      </c>
      <c r="B41" s="19" t="s">
        <v>288</v>
      </c>
      <c r="C41" s="10" t="s">
        <v>289</v>
      </c>
      <c r="D41" s="12"/>
      <c r="E41" s="9"/>
      <c r="F41" s="13" t="s">
        <v>53</v>
      </c>
      <c r="G41" s="22"/>
      <c r="H41" s="14">
        <v>4</v>
      </c>
      <c r="I41" s="14">
        <v>4</v>
      </c>
      <c r="J41" s="14">
        <v>4</v>
      </c>
    </row>
  </sheetData>
  <mergeCells count="10">
    <mergeCell ref="A1:L1"/>
    <mergeCell ref="A2:J2"/>
    <mergeCell ref="H3:J3"/>
    <mergeCell ref="A3:A4"/>
    <mergeCell ref="B3:B4"/>
    <mergeCell ref="C3:C4"/>
    <mergeCell ref="D3:D4"/>
    <mergeCell ref="E3:E4"/>
    <mergeCell ref="F3:F4"/>
    <mergeCell ref="G3:G4"/>
  </mergeCells>
  <conditionalFormatting sqref="B5">
    <cfRule type="duplicateValues" dxfId="0" priority="15"/>
  </conditionalFormatting>
  <conditionalFormatting sqref="B6">
    <cfRule type="duplicateValues" dxfId="1" priority="16"/>
  </conditionalFormatting>
  <conditionalFormatting sqref="B9">
    <cfRule type="duplicateValues" dxfId="1" priority="13"/>
  </conditionalFormatting>
  <conditionalFormatting sqref="B14">
    <cfRule type="duplicateValues" dxfId="1" priority="14"/>
  </conditionalFormatting>
  <conditionalFormatting sqref="B15">
    <cfRule type="duplicateValues" dxfId="1" priority="12"/>
  </conditionalFormatting>
  <conditionalFormatting sqref="B16">
    <cfRule type="duplicateValues" dxfId="1" priority="11"/>
  </conditionalFormatting>
  <conditionalFormatting sqref="B19">
    <cfRule type="duplicateValues" dxfId="1" priority="31"/>
  </conditionalFormatting>
  <conditionalFormatting sqref="B20">
    <cfRule type="duplicateValues" dxfId="1" priority="30"/>
  </conditionalFormatting>
  <conditionalFormatting sqref="B21">
    <cfRule type="duplicateValues" dxfId="1" priority="27"/>
  </conditionalFormatting>
  <conditionalFormatting sqref="B22">
    <cfRule type="duplicateValues" dxfId="1" priority="29"/>
  </conditionalFormatting>
  <conditionalFormatting sqref="B23">
    <cfRule type="duplicateValues" dxfId="1" priority="26"/>
  </conditionalFormatting>
  <conditionalFormatting sqref="B24">
    <cfRule type="duplicateValues" dxfId="1" priority="28"/>
  </conditionalFormatting>
  <conditionalFormatting sqref="B25">
    <cfRule type="duplicateValues" dxfId="1" priority="25"/>
  </conditionalFormatting>
  <conditionalFormatting sqref="B29">
    <cfRule type="duplicateValues" dxfId="1" priority="23"/>
  </conditionalFormatting>
  <conditionalFormatting sqref="B30">
    <cfRule type="duplicateValues" dxfId="1" priority="21"/>
  </conditionalFormatting>
  <conditionalFormatting sqref="B31">
    <cfRule type="duplicateValues" dxfId="1" priority="20"/>
  </conditionalFormatting>
  <conditionalFormatting sqref="B32">
    <cfRule type="duplicateValues" dxfId="1" priority="18"/>
  </conditionalFormatting>
  <conditionalFormatting sqref="B33">
    <cfRule type="duplicateValues" dxfId="1" priority="9"/>
  </conditionalFormatting>
  <conditionalFormatting sqref="B34">
    <cfRule type="duplicateValues" dxfId="1" priority="8"/>
  </conditionalFormatting>
  <conditionalFormatting sqref="B35">
    <cfRule type="duplicateValues" dxfId="1" priority="7"/>
  </conditionalFormatting>
  <conditionalFormatting sqref="B36">
    <cfRule type="duplicateValues" dxfId="1" priority="6"/>
  </conditionalFormatting>
  <conditionalFormatting sqref="B37">
    <cfRule type="duplicateValues" dxfId="1" priority="5"/>
  </conditionalFormatting>
  <conditionalFormatting sqref="B38">
    <cfRule type="duplicateValues" dxfId="1" priority="4"/>
  </conditionalFormatting>
  <conditionalFormatting sqref="B39">
    <cfRule type="duplicateValues" dxfId="1" priority="3"/>
  </conditionalFormatting>
  <conditionalFormatting sqref="B40">
    <cfRule type="duplicateValues" dxfId="1" priority="2"/>
  </conditionalFormatting>
  <conditionalFormatting sqref="C40">
    <cfRule type="duplicateValues" dxfId="1" priority="10"/>
  </conditionalFormatting>
  <conditionalFormatting sqref="B41">
    <cfRule type="duplicateValues" dxfId="1" priority="1"/>
  </conditionalFormatting>
  <conditionalFormatting sqref="B26:B28">
    <cfRule type="duplicateValues" dxfId="1" priority="24"/>
  </conditionalFormatting>
  <pageMargins left="0.7" right="0.7" top="0.75" bottom="0.75" header="0.3" footer="0.3"/>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附件1.规范中医针法类医疗服务项目价格表</vt:lpstr>
      <vt:lpstr>附件2.规范中医骨伤类医疗服务项目价格表</vt:lpstr>
      <vt:lpstr>附件3.规范中医特殊疗法类医疗服务项目价格表</vt:lpstr>
      <vt:lpstr>附件4.废止部分中医类医疗服务项目价格表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249940634@qq.com</dc:creator>
  <cp:lastModifiedBy>高玉成</cp:lastModifiedBy>
  <dcterms:created xsi:type="dcterms:W3CDTF">2025-02-28T02:20:00Z</dcterms:created>
  <cp:lastPrinted>2025-04-16T03:33:00Z</cp:lastPrinted>
  <dcterms:modified xsi:type="dcterms:W3CDTF">2025-06-17T06:30:07Z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D038F8EA8685479BA0735893148CEBCF_13</vt:lpwstr>
  </property>
  <property fmtid="{D5CDD505-2E9C-101B-9397-08002B2CF9AE}" pid="3" name="KSOProductBuildVer">
    <vt:lpwstr>2052-12.1.0.21541</vt:lpwstr>
  </property>
</Properties>
</file>